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<sst xmlns="http://schemas.openxmlformats.org/spreadsheetml/2006/main" count="837" uniqueCount="391">
  <si>
    <t>в том числе: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</si>
  <si>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</si>
  <si>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010</t>
  </si>
  <si>
    <t>18210102030011000110</t>
  </si>
  <si>
    <t xml:space="preserve">  Земельный налог с физических лиц</t>
  </si>
  <si>
    <t>18210606040000000110</t>
  </si>
  <si>
    <t>-</t>
  </si>
  <si>
    <t xml:space="preserve">  БЕЗВОЗМЕЗДНЫЕ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</si>
  <si>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</si>
  <si>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</si>
  <si>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</si>
  <si>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</si>
  <si>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</si>
  <si>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</si>
  <si>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</si>
  <si>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</si>
  <si>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Земельный налог</t>
  </si>
  <si>
    <t>18210606000000000110</t>
  </si>
  <si>
    <t xml:space="preserve">  НАЛОГОВЫЕ И НЕНАЛОГОВЫЕ ДОХОДЫ</t>
  </si>
  <si>
    <t>финансового органа</t>
  </si>
  <si>
    <t>Администрация Пионерского сельского поселения Смоленского района Смоленской области</t>
  </si>
  <si>
    <t>Глава по БК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</si>
  <si>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</si>
  <si>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</si>
  <si>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Налог на имущество физических лиц</t>
  </si>
  <si>
    <t>18210601000000000110</t>
  </si>
  <si>
    <t xml:space="preserve">  Дотации бюджетам субъектов Российской Федерации и муниципальных образований</t>
  </si>
  <si>
    <t>91220201000000000151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</si>
  <si>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</si>
  <si>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93711105000000000120</t>
  </si>
  <si>
    <t xml:space="preserve">  Субвенции бюджетам субъектов Российской Федерации и муниципальных образований</t>
  </si>
  <si>
    <t>93720203000000000151</t>
  </si>
  <si>
    <t>10010000000000000000</t>
  </si>
  <si>
    <t xml:space="preserve">  НАЛОГИ НА СОВОКУПНЫЙ ДОХОД</t>
  </si>
  <si>
    <t>18210500000000000000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</si>
  <si>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</si>
  <si>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</si>
  <si>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БЕЗВОЗМЕЗДНЫЕ ПОСТУПЛЕНИЯ ОТ ДРУГИХ БЮДЖЕТОВ БЮДЖЕТНОЙ СИСТЕМЫ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</si>
  <si>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</si>
  <si>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</si>
  <si>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 xml:space="preserve">  Земельный налог с организаций</t>
  </si>
  <si>
    <t>18210606030000000110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</si>
  <si>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</si>
  <si>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</si>
  <si>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>93711300000000000000</t>
  </si>
  <si>
    <t xml:space="preserve">Наименование публично-правового образования </t>
  </si>
  <si>
    <t xml:space="preserve">         по ОКТМО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</si>
  <si>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</si>
  <si>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</si>
  <si>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</si>
  <si>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</si>
  <si>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 xml:space="preserve">  Дотации на выравнивание бюджетной обеспеченности</t>
  </si>
  <si>
    <t>91220201001000000151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</si>
  <si>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</si>
  <si>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93711105030000000120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</si>
  <si>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</si>
  <si>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93720203015000000151</t>
  </si>
  <si>
    <t>КОДЫ</t>
  </si>
  <si>
    <t xml:space="preserve">  НАЛОГИ НА ТОВАРЫ (РАБОТЫ, УСЛУГИ), РЕАЛИЗУЕМЫЕ НА ТЕРРИТОРИИ РОССИЙСКОЙ ФЕДЕРАЦИИ</t>
  </si>
  <si>
    <t>10010300000000000000</t>
  </si>
  <si>
    <t xml:space="preserve">  Единый сельскохозяйственный налог</t>
  </si>
  <si>
    <t>18210503000010000110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</si>
  <si>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</si>
  <si>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</si>
  <si>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Субсидии бюджетам бюджетной системы Российской Федерации (межбюджетные субсидии)</t>
  </si>
  <si>
    <t>93720202000000000151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</si>
  <si>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</si>
  <si>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</si>
  <si>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 xml:space="preserve">  Земельный налог с организаций, обладающих земельным участком, расположенным в границах сельских  поселений</t>
  </si>
  <si>
    <t>18210606033100000110</t>
  </si>
  <si>
    <t xml:space="preserve">  Доходы от компенсации затрат государства</t>
  </si>
  <si>
    <t>93711302000000000130</t>
  </si>
  <si>
    <t>Периодичность: месячная, квартальная, годовая</t>
  </si>
  <si>
    <t xml:space="preserve">  Дотации бюджетам сельских поселений на выравнивание бюджетной обеспеченности</t>
  </si>
  <si>
    <t>91220201001100000151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</si>
  <si>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</si>
  <si>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</si>
  <si>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</si>
  <si>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93720203015100000151</t>
  </si>
  <si>
    <t>Форма по ОКУД</t>
  </si>
  <si>
    <t>0503117</t>
  </si>
  <si>
    <t xml:space="preserve">  Акцизы по подакцизным товарам (продукции), производимым на территории Российской Федерации</t>
  </si>
  <si>
    <t>10010302000010000110</t>
  </si>
  <si>
    <t>18210503010010000110</t>
  </si>
  <si>
    <t xml:space="preserve">  Прочие субсидии</t>
  </si>
  <si>
    <t>93720202999000000151</t>
  </si>
  <si>
    <t>4</t>
  </si>
  <si>
    <t>5</t>
  </si>
  <si>
    <t>6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</si>
  <si>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</si>
  <si>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</si>
  <si>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</t>
  </si>
  <si>
    <t xml:space="preserve">  Прочие доходы от компенсации затрат государства</t>
  </si>
  <si>
    <t>93711302990000000130</t>
  </si>
  <si>
    <t>Единица измерения:  руб.</t>
  </si>
  <si>
    <t>по ОКЕИ</t>
  </si>
  <si>
    <t>383</t>
  </si>
  <si>
    <t xml:space="preserve">  НАЛОГИ НА ПРИБЫЛЬ, ДОХОДЫ</t>
  </si>
  <si>
    <t>18210100000000000000</t>
  </si>
  <si>
    <t xml:space="preserve">  Дотации бюджетам на поддержку мер по обеспечению сбалансированности бюджетов</t>
  </si>
  <si>
    <t>91220201003000000151</t>
  </si>
  <si>
    <t xml:space="preserve">            Дата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</si>
  <si>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</si>
  <si>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</si>
  <si>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</si>
  <si>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</si>
  <si>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93710000000000000000</t>
  </si>
  <si>
    <t xml:space="preserve">  Прочие субсидии бюджетам сельских поселений</t>
  </si>
  <si>
    <t>93720202999100000151</t>
  </si>
  <si>
    <t>Доходы бюджета - всего</t>
  </si>
  <si>
    <t>x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</si>
  <si>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</si>
  <si>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</si>
  <si>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 xml:space="preserve">  Прочие доходы от компенсации затрат бюджетов сельских поселений</t>
  </si>
  <si>
    <t>93711302995100000130</t>
  </si>
  <si>
    <t xml:space="preserve">                                 1. Доходы бюджета</t>
  </si>
  <si>
    <t xml:space="preserve">  Налог на доходы физических лиц</t>
  </si>
  <si>
    <t>18210102000010000110</t>
  </si>
  <si>
    <t xml:space="preserve">  Дотации бюджетам сельских поселений на поддержку мер по обеспечению сбалансированности бюджетов</t>
  </si>
  <si>
    <t>91220201003100000151</t>
  </si>
  <si>
    <t>Наименование</t>
  </si>
  <si>
    <t xml:space="preserve">       по ОКПО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</si>
  <si>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</si>
  <si>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</si>
  <si>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НАЛОГИ НА ИМУЩЕСТВО</t>
  </si>
  <si>
    <t>18210600000000000000</t>
  </si>
  <si>
    <t>93711100000000000000</t>
  </si>
  <si>
    <t>93720202999100026151</t>
  </si>
  <si>
    <t xml:space="preserve">                                              2. Расходы бюджета</t>
  </si>
  <si>
    <t xml:space="preserve">              Форма 0503117  с.2</t>
  </si>
  <si>
    <t xml:space="preserve">  Прочая закупка товаров, работ и услуг для обеспечения государственных (муниципальных) нужд</t>
  </si>
  <si>
    <t>200</t>
  </si>
  <si>
    <t>93704090502614244000</t>
  </si>
  <si>
    <t xml:space="preserve">  Работы, услуги по содержанию имущества</t>
  </si>
  <si>
    <t>93704090501615244225</t>
  </si>
  <si>
    <t>Результат исполнения бюджета (дефицит / профицит)</t>
  </si>
  <si>
    <t>450</t>
  </si>
  <si>
    <t>93703109991128244000</t>
  </si>
  <si>
    <t xml:space="preserve">  Расходы</t>
  </si>
  <si>
    <t>93708012402888612200</t>
  </si>
  <si>
    <t>93702037805118244200</t>
  </si>
  <si>
    <t xml:space="preserve">  Безвозмездные перечисления организациям</t>
  </si>
  <si>
    <t>93708010232061612240</t>
  </si>
  <si>
    <t xml:space="preserve">  Прочие работы, услуги</t>
  </si>
  <si>
    <t>93701131701741244226</t>
  </si>
  <si>
    <t>93707060808056244226</t>
  </si>
  <si>
    <t xml:space="preserve">  Прочие расходы</t>
  </si>
  <si>
    <t>93701131700060851290</t>
  </si>
  <si>
    <t>93707060801125244000</t>
  </si>
  <si>
    <t xml:space="preserve">  Безвозмездные перечисления бюджетам</t>
  </si>
  <si>
    <t>93701049970004540250</t>
  </si>
  <si>
    <t>93705030601017244000</t>
  </si>
  <si>
    <t xml:space="preserve">  Увеличение стоимости основных средств</t>
  </si>
  <si>
    <t>93701049950018244310</t>
  </si>
  <si>
    <t>93705030601016244200</t>
  </si>
  <si>
    <t xml:space="preserve">  Услуги связи</t>
  </si>
  <si>
    <t>93701049950018244221</t>
  </si>
  <si>
    <t>93705021314003244310</t>
  </si>
  <si>
    <t xml:space="preserve">  Иные выплаты персоналу государственных (муниципальных) органов, за исключением фонда оплаты труда</t>
  </si>
  <si>
    <t>93701049950018122000</t>
  </si>
  <si>
    <t xml:space="preserve">  Оплата работ, услуг</t>
  </si>
  <si>
    <t>93705020601021244220</t>
  </si>
  <si>
    <t>93701039940018244220</t>
  </si>
  <si>
    <t>93705010601340244225</t>
  </si>
  <si>
    <t xml:space="preserve">  Фонд оплаты труда государственных (муниципальных) органов и взносы по обязательному социальному страхованию</t>
  </si>
  <si>
    <t>93701029910011121000</t>
  </si>
  <si>
    <t>93704121701742244000</t>
  </si>
  <si>
    <t>93704090502614244200</t>
  </si>
  <si>
    <t xml:space="preserve">  Поступление нефинансовых активов</t>
  </si>
  <si>
    <t>93704090501615244300</t>
  </si>
  <si>
    <t>93703109991128244200</t>
  </si>
  <si>
    <t>93708012402888612240</t>
  </si>
  <si>
    <t>93702037805118244220</t>
  </si>
  <si>
    <t xml:space="preserve">  Безвозмездные перечисления государственным и муниципальным организациям</t>
  </si>
  <si>
    <t>93708010232061612241</t>
  </si>
  <si>
    <t>93702037805118121000</t>
  </si>
  <si>
    <t xml:space="preserve">  Субсидии бюджетным учреждениям на иные цели</t>
  </si>
  <si>
    <t>93708010232060612000</t>
  </si>
  <si>
    <t xml:space="preserve">  Уплата прочих налогов, сборов</t>
  </si>
  <si>
    <t>93701131700060852000</t>
  </si>
  <si>
    <t>93707060801125244200</t>
  </si>
  <si>
    <t xml:space="preserve">  Перечисления другим бюджетам бюджетной системы Российской Федерации</t>
  </si>
  <si>
    <t>93701049970004540251</t>
  </si>
  <si>
    <t>93705030601017244200</t>
  </si>
  <si>
    <t xml:space="preserve">  Увеличение стоимости материальных запасов</t>
  </si>
  <si>
    <t>93701049950018244340</t>
  </si>
  <si>
    <t>93705030601016244220</t>
  </si>
  <si>
    <t xml:space="preserve">  Транспортные услуги</t>
  </si>
  <si>
    <t>93701049950018244222</t>
  </si>
  <si>
    <t>93705030601014244000</t>
  </si>
  <si>
    <t>93701049950018122200</t>
  </si>
  <si>
    <t>93705020601021244225</t>
  </si>
  <si>
    <t>93701039940018244226</t>
  </si>
  <si>
    <t xml:space="preserve">  Закупка товаров, работ, услуг в целях капитального ремонта государственного (муниципального) имущества</t>
  </si>
  <si>
    <t>93705010601342243000</t>
  </si>
  <si>
    <t>93701029910011121200</t>
  </si>
  <si>
    <t>93704121701742244200</t>
  </si>
  <si>
    <t>Код расхода по бюджетной классификации</t>
  </si>
  <si>
    <t>93704090502614244220</t>
  </si>
  <si>
    <t>93704090501615244340</t>
  </si>
  <si>
    <t>93703109991128244220</t>
  </si>
  <si>
    <t>93708012402888612241</t>
  </si>
  <si>
    <t>93702037805118244221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</si>
  <si>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</si>
  <si>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93708010232062611000</t>
  </si>
  <si>
    <t>93702037805118121200</t>
  </si>
  <si>
    <t>93708010232060612200</t>
  </si>
  <si>
    <t>93701131700060852200</t>
  </si>
  <si>
    <t>93707060801125244220</t>
  </si>
  <si>
    <t xml:space="preserve">  Специальные расходы</t>
  </si>
  <si>
    <t>93701112402888880000</t>
  </si>
  <si>
    <t>93705030601017244220</t>
  </si>
  <si>
    <t>93701049950060852000</t>
  </si>
  <si>
    <t>93705030601016244225</t>
  </si>
  <si>
    <t xml:space="preserve">  Коммунальные услуги</t>
  </si>
  <si>
    <t>93701049950018244223</t>
  </si>
  <si>
    <t>93705030601014244200</t>
  </si>
  <si>
    <t xml:space="preserve">  Оплата труда и начисления на выплаты по оплате труда</t>
  </si>
  <si>
    <t>93701049950018122210</t>
  </si>
  <si>
    <t>93705020601021244226</t>
  </si>
  <si>
    <t>93701049950011121000</t>
  </si>
  <si>
    <t>93705010601342243200</t>
  </si>
  <si>
    <t>93701029910011121210</t>
  </si>
  <si>
    <t>93704121701742244220</t>
  </si>
  <si>
    <t>93704090502614244225</t>
  </si>
  <si>
    <t>93704090502013244000</t>
  </si>
  <si>
    <t>93703109991128244226</t>
  </si>
  <si>
    <t xml:space="preserve">  Иные пенсии, социальные доплаты к пенсиям</t>
  </si>
  <si>
    <t>937100199П1002312000</t>
  </si>
  <si>
    <t>93702037805118244226</t>
  </si>
  <si>
    <t>93708010232062611200</t>
  </si>
  <si>
    <t>93702037805118121210</t>
  </si>
  <si>
    <t>93708010232060612240</t>
  </si>
  <si>
    <t>93701131700060852290</t>
  </si>
  <si>
    <t>93707060801125244226</t>
  </si>
  <si>
    <t>93701112402888880200</t>
  </si>
  <si>
    <t>93705030601017244223</t>
  </si>
  <si>
    <t>93701049950060852200</t>
  </si>
  <si>
    <t>93705030601016244226</t>
  </si>
  <si>
    <t>93701049950018244225</t>
  </si>
  <si>
    <t>93705030601014244290</t>
  </si>
  <si>
    <t xml:space="preserve">  Прочие выплаты</t>
  </si>
  <si>
    <t>93701049950018122212</t>
  </si>
  <si>
    <t>93705020601021244300</t>
  </si>
  <si>
    <t>93701049950011121200</t>
  </si>
  <si>
    <t>93705010601342243220</t>
  </si>
  <si>
    <t xml:space="preserve">  Заработная плата</t>
  </si>
  <si>
    <t>93701029910011121211</t>
  </si>
  <si>
    <t>93704121701742244226</t>
  </si>
  <si>
    <t>93704090502618244000</t>
  </si>
  <si>
    <t>93704090502013244200</t>
  </si>
  <si>
    <t>93704090501615244000</t>
  </si>
  <si>
    <t>937100199П1002312200</t>
  </si>
  <si>
    <t>93702037805118244300</t>
  </si>
  <si>
    <t>93708010232062611240</t>
  </si>
  <si>
    <t>93702037805118121211</t>
  </si>
  <si>
    <t>93708010232060612241</t>
  </si>
  <si>
    <t>93701131701741244000</t>
  </si>
  <si>
    <t>93707060808056244000</t>
  </si>
  <si>
    <t>93701112402888880290</t>
  </si>
  <si>
    <t>93705030601017244225</t>
  </si>
  <si>
    <t>93701049950060852290</t>
  </si>
  <si>
    <t>93705030601016244300</t>
  </si>
  <si>
    <t>93701049950018244226</t>
  </si>
  <si>
    <t>93705030601014244300</t>
  </si>
  <si>
    <t>93701049950018244000</t>
  </si>
  <si>
    <t>93705020601021244340</t>
  </si>
  <si>
    <t>93701049950011121210</t>
  </si>
  <si>
    <t>93705010601342243225</t>
  </si>
  <si>
    <t xml:space="preserve">  Начисления на выплаты по оплате труда</t>
  </si>
  <si>
    <t>93701029910011121213</t>
  </si>
  <si>
    <t>93705010601340244000</t>
  </si>
  <si>
    <t>93704090502618244200</t>
  </si>
  <si>
    <t>93704090502013244220</t>
  </si>
  <si>
    <t>93704090501615244200</t>
  </si>
  <si>
    <t xml:space="preserve">  Социальное обеспечение</t>
  </si>
  <si>
    <t>937100199П1002312260</t>
  </si>
  <si>
    <t>93702037805118244310</t>
  </si>
  <si>
    <t>93708010232062611241</t>
  </si>
  <si>
    <t>93702037805118121213</t>
  </si>
  <si>
    <t>93708010232061612000</t>
  </si>
  <si>
    <t>93701131701741244200</t>
  </si>
  <si>
    <t>93707060808056244200</t>
  </si>
  <si>
    <t xml:space="preserve">  Уплата налога на имущество организаций и земельного налога</t>
  </si>
  <si>
    <t>93701131700060851000</t>
  </si>
  <si>
    <t>93705030601017244300</t>
  </si>
  <si>
    <t xml:space="preserve">  Иные межбюджетные трансферты</t>
  </si>
  <si>
    <t>93701049970004540000</t>
  </si>
  <si>
    <t>93705030601016244310</t>
  </si>
  <si>
    <t>93701049950018244290</t>
  </si>
  <si>
    <t>93705030601014244340</t>
  </si>
  <si>
    <t>93701049950018244200</t>
  </si>
  <si>
    <t>93705021314003244000</t>
  </si>
  <si>
    <t>93701049950011121211</t>
  </si>
  <si>
    <t>93705020601021244000</t>
  </si>
  <si>
    <t>93701039940018244000</t>
  </si>
  <si>
    <t>93705010601340244200</t>
  </si>
  <si>
    <t>Расходы бюджета - всего</t>
  </si>
  <si>
    <t>93704090502618244220</t>
  </si>
  <si>
    <t>93704090502013244225</t>
  </si>
  <si>
    <t>93704090501615244220</t>
  </si>
  <si>
    <t xml:space="preserve">  Пенсии, пособия, выплачиваемые организациями сектора государственного управления</t>
  </si>
  <si>
    <t>937100199П1002312263</t>
  </si>
  <si>
    <t>93702037805118244340</t>
  </si>
  <si>
    <t>93708012402888612000</t>
  </si>
  <si>
    <t>93702037805118244000</t>
  </si>
  <si>
    <t>93708010232061612200</t>
  </si>
  <si>
    <t>93701131701741244220</t>
  </si>
  <si>
    <t>93707060808056244220</t>
  </si>
  <si>
    <t>93701131700060851200</t>
  </si>
  <si>
    <t>93705030601017244340</t>
  </si>
  <si>
    <t>93701049970004540200</t>
  </si>
  <si>
    <t>93705030601016244340</t>
  </si>
  <si>
    <t>93701049950018244300</t>
  </si>
  <si>
    <t>93705030601016244000</t>
  </si>
  <si>
    <t>93701049950018244220</t>
  </si>
  <si>
    <t>93705021314003244300</t>
  </si>
  <si>
    <t>93701049950011121213</t>
  </si>
  <si>
    <t>93705020601021244200</t>
  </si>
  <si>
    <t>93701039940018244200</t>
  </si>
  <si>
    <t>93705010601340244220</t>
  </si>
  <si>
    <t>93704090502618244225</t>
  </si>
  <si>
    <t xml:space="preserve">                        Форма 0503117  с.3</t>
  </si>
  <si>
    <t>00001050000000000600</t>
  </si>
  <si>
    <t>X</t>
  </si>
  <si>
    <t xml:space="preserve">                 (подпись)          </t>
  </si>
  <si>
    <t xml:space="preserve">  Уменьшение прочих остатков средств бюджетов</t>
  </si>
  <si>
    <t>источники внутреннего финансирования бюджета</t>
  </si>
  <si>
    <t xml:space="preserve">                                  3. Источники финансирования дефицита бюджета</t>
  </si>
  <si>
    <t>93701050200000000600</t>
  </si>
  <si>
    <t>(расшифровка подписи)</t>
  </si>
  <si>
    <t xml:space="preserve">  Уменьшение прочих остатков денежных средств бюджетов</t>
  </si>
  <si>
    <t>из них:</t>
  </si>
  <si>
    <t>93701050201000000610</t>
  </si>
  <si>
    <t>Главный бухгалтер________________________</t>
  </si>
  <si>
    <t xml:space="preserve">  Уменьшение прочих остатков денежных средств бюджетов сельских поселений</t>
  </si>
  <si>
    <t>Код источника финансирования дефицита бюджета по бюджетной классификации</t>
  </si>
  <si>
    <t>источники внешнего финансирования</t>
  </si>
  <si>
    <t>93701050201100000610</t>
  </si>
  <si>
    <t xml:space="preserve"> (подпись)          </t>
  </si>
  <si>
    <t>Руководитель ____________________________</t>
  </si>
  <si>
    <t>Изменение остатков средств</t>
  </si>
  <si>
    <t>00001050000000000000</t>
  </si>
  <si>
    <t xml:space="preserve">(подпись)          </t>
  </si>
  <si>
    <t>увеличение остатков средств, всего</t>
  </si>
  <si>
    <t>00001050000000000500</t>
  </si>
  <si>
    <t xml:space="preserve">  Увеличение прочих остатков средств бюджетов</t>
  </si>
  <si>
    <t>93701050200000000500</t>
  </si>
  <si>
    <t xml:space="preserve">  Увеличение прочих остатков денежных средств бюджетов</t>
  </si>
  <si>
    <t>93701050201000000510</t>
  </si>
  <si>
    <t>Руководитель финансово-</t>
  </si>
  <si>
    <t xml:space="preserve">  Увеличение прочих остатков денежных средств бюджетов сельских поселений</t>
  </si>
  <si>
    <t>Источники финансирования дефицита бюджета - всего</t>
  </si>
  <si>
    <t>93701050201100000510</t>
  </si>
  <si>
    <t>экономической службы____________________</t>
  </si>
  <si>
    <t>уменьшение остатков средств, всего</t>
  </si>
  <si>
    <t>% исполнения</t>
  </si>
  <si>
    <t xml:space="preserve">                                                               ОТЧЕТ ОБ ИСПОЛНЕНИИ БЮДЖЕТА                                                                                                                                                муниципального образования Пионерского сельского поселения Смоленского района Смоленской области</t>
  </si>
  <si>
    <t>муниципальное образование Пиолнерского сельского поселения Смоленского района Смоленской области</t>
  </si>
  <si>
    <t>937</t>
  </si>
  <si>
    <t>66644476</t>
  </si>
  <si>
    <t>Л.В.Нестеренкова</t>
  </si>
  <si>
    <t>Приложение к постановлению Администрации Пионерского сельского поселения Смоленского района                                    Смоленской области  от 19.10.2015 г.   №52</t>
  </si>
  <si>
    <t>на 1 октября 2015 г.</t>
  </si>
  <si>
    <t xml:space="preserve">  НАЛОГОВЫЕ  ДОХОДЫ</t>
  </si>
  <si>
    <t xml:space="preserve">  НЕНАЛОГОВЫЕ ДОХОДЫ</t>
  </si>
  <si>
    <t>00010000000000000000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</si>
  <si>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</si>
  <si>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</si>
  <si>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сельских поселений</t>
  </si>
  <si>
    <t>93711700000000000000</t>
  </si>
  <si>
    <t>93711705000000000180</t>
  </si>
  <si>
    <t>93711705050100000180</t>
  </si>
  <si>
    <t>00020000000000000000</t>
  </si>
  <si>
    <t>00020200000000000000</t>
  </si>
  <si>
    <t>Специальные расходы</t>
  </si>
  <si>
    <t>93701079991011880000</t>
  </si>
  <si>
    <t xml:space="preserve">Расходы </t>
  </si>
  <si>
    <t>Прочие расходы</t>
  </si>
  <si>
    <t>93701079991011880290</t>
  </si>
  <si>
    <t>93704090502614244222</t>
  </si>
  <si>
    <t>Транспортные услуги</t>
  </si>
  <si>
    <t>93705021315018414300</t>
  </si>
  <si>
    <t>93705021315018414000</t>
  </si>
  <si>
    <t>93705021315018414310</t>
  </si>
  <si>
    <t>93705021318046414000</t>
  </si>
  <si>
    <t>93705021318046414310</t>
  </si>
  <si>
    <t>93705021318046414300</t>
  </si>
  <si>
    <t>Бюджетные инвестиции в объекты капитального строительства государственной (муниципальной)  собственности</t>
  </si>
  <si>
    <t>С.Л.Коваль</t>
  </si>
  <si>
    <t>"    01 "  октября   2015  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</si>
</sst>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_ ;\-#,##0.00"/>
    <numFmt numFmtId="173" formatCode="dd\.mm\.yyyy"/>
  </numFmts>
  <fonts count="45">
    <font>
      <sz val="10"/>
      <color indexed="8"/>
      <name val="Arial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9"/>
      <color indexed="8"/>
      <name val="Arial Cyr"/>
      <family val="0"/>
    </font>
    <font>
      <sz val="12"/>
      <color indexed="8"/>
      <name val="Times New Roman"/>
      <family val="0"/>
    </font>
    <font>
      <sz val="6"/>
      <color indexed="8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 Cyr"/>
      <family val="0"/>
    </font>
    <font>
      <sz val="10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" fontId="1" fillId="0" borderId="10" xfId="0" applyNumberFormat="1" applyFont="1" applyFill="1" applyBorder="1" applyAlignment="1" applyProtection="1" quotePrefix="1">
      <alignment horizontal="right" shrinkToFit="1"/>
      <protection/>
    </xf>
    <xf numFmtId="173" fontId="1" fillId="0" borderId="11" xfId="0" applyNumberFormat="1" applyFont="1" applyFill="1" applyBorder="1" applyAlignment="1" applyProtection="1" quotePrefix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right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shrinkToFi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 wrapText="1" indent="2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right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49" fontId="1" fillId="0" borderId="22" xfId="0" applyNumberFormat="1" applyFont="1" applyFill="1" applyBorder="1" applyAlignment="1" applyProtection="1">
      <alignment horizontal="center" shrinkToFit="1"/>
      <protection/>
    </xf>
    <xf numFmtId="0" fontId="1" fillId="0" borderId="14" xfId="0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4" fontId="1" fillId="0" borderId="21" xfId="0" applyNumberFormat="1" applyFont="1" applyFill="1" applyBorder="1" applyAlignment="1" applyProtection="1">
      <alignment horizontal="right" shrinkToFi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shrinkToFit="1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9" fillId="0" borderId="26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" fontId="1" fillId="0" borderId="27" xfId="0" applyNumberFormat="1" applyFont="1" applyFill="1" applyBorder="1" applyAlignment="1" applyProtection="1">
      <alignment horizontal="right" shrinkToFit="1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6" fillId="0" borderId="28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29" xfId="0" applyNumberFormat="1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 quotePrefix="1">
      <alignment horizontal="right" wrapText="1"/>
      <protection/>
    </xf>
    <xf numFmtId="4" fontId="1" fillId="0" borderId="30" xfId="0" applyNumberFormat="1" applyFont="1" applyFill="1" applyBorder="1" applyAlignment="1" applyProtection="1" quotePrefix="1">
      <alignment horizontal="right" shrinkToFit="1"/>
      <protection/>
    </xf>
    <xf numFmtId="4" fontId="1" fillId="0" borderId="17" xfId="0" applyNumberFormat="1" applyFont="1" applyFill="1" applyBorder="1" applyAlignment="1" applyProtection="1" quotePrefix="1">
      <alignment horizontal="right" wrapText="1"/>
      <protection/>
    </xf>
    <xf numFmtId="4" fontId="1" fillId="0" borderId="31" xfId="0" applyNumberFormat="1" applyFont="1" applyFill="1" applyBorder="1" applyAlignment="1" applyProtection="1">
      <alignment horizontal="right" shrinkToFit="1"/>
      <protection/>
    </xf>
    <xf numFmtId="49" fontId="1" fillId="0" borderId="32" xfId="0" applyNumberFormat="1" applyFont="1" applyFill="1" applyBorder="1" applyAlignment="1" applyProtection="1">
      <alignment horizontal="center" shrinkToFi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center" vertical="center" shrinkToFit="1"/>
      <protection/>
    </xf>
    <xf numFmtId="0" fontId="1" fillId="0" borderId="33" xfId="0" applyNumberFormat="1" applyFont="1" applyFill="1" applyBorder="1" applyAlignment="1" applyProtection="1">
      <alignment horizontal="left" wrapTex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49" fontId="1" fillId="0" borderId="34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 horizontal="center" shrinkToFit="1"/>
      <protection/>
    </xf>
    <xf numFmtId="0" fontId="2" fillId="0" borderId="28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172" fontId="1" fillId="0" borderId="21" xfId="0" applyNumberFormat="1" applyFont="1" applyFill="1" applyBorder="1" applyAlignment="1" applyProtection="1">
      <alignment horizontal="right" shrinkToFit="1"/>
      <protection/>
    </xf>
    <xf numFmtId="49" fontId="2" fillId="0" borderId="28" xfId="0" applyNumberFormat="1" applyFont="1" applyFill="1" applyBorder="1" applyAlignment="1" applyProtection="1">
      <alignment/>
      <protection/>
    </xf>
    <xf numFmtId="0" fontId="1" fillId="0" borderId="36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37" xfId="0" applyNumberFormat="1" applyFont="1" applyFill="1" applyBorder="1" applyAlignment="1" applyProtection="1">
      <alignment horizontal="center" shrinkToFi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4" fontId="1" fillId="0" borderId="30" xfId="0" applyNumberFormat="1" applyFont="1" applyFill="1" applyBorder="1" applyAlignment="1" applyProtection="1">
      <alignment horizontal="right" shrinkToFit="1"/>
      <protection/>
    </xf>
    <xf numFmtId="49" fontId="1" fillId="0" borderId="23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shrinkToFit="1"/>
      <protection/>
    </xf>
    <xf numFmtId="4" fontId="1" fillId="0" borderId="17" xfId="0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 quotePrefix="1">
      <alignment horizontal="right" shrinkToFit="1"/>
      <protection/>
    </xf>
    <xf numFmtId="4" fontId="1" fillId="0" borderId="33" xfId="0" applyNumberFormat="1" applyFont="1" applyFill="1" applyBorder="1" applyAlignment="1" applyProtection="1" quotePrefix="1">
      <alignment horizontal="right" shrinkToFit="1"/>
      <protection/>
    </xf>
    <xf numFmtId="4" fontId="1" fillId="0" borderId="19" xfId="0" applyNumberFormat="1" applyFont="1" applyFill="1" applyBorder="1" applyAlignment="1" applyProtection="1" quotePrefix="1">
      <alignment horizontal="right" shrinkToFit="1"/>
      <protection/>
    </xf>
    <xf numFmtId="4" fontId="1" fillId="0" borderId="27" xfId="0" applyNumberFormat="1" applyFont="1" applyFill="1" applyBorder="1" applyAlignment="1" applyProtection="1" quotePrefix="1">
      <alignment horizontal="right" shrinkToFit="1"/>
      <protection/>
    </xf>
    <xf numFmtId="4" fontId="1" fillId="0" borderId="31" xfId="0" applyNumberFormat="1" applyFont="1" applyFill="1" applyBorder="1" applyAlignment="1" applyProtection="1" quotePrefix="1">
      <alignment horizontal="right" shrinkToFit="1"/>
      <protection/>
    </xf>
    <xf numFmtId="0" fontId="1" fillId="0" borderId="38" xfId="0" applyNumberFormat="1" applyFont="1" applyFill="1" applyBorder="1" applyAlignment="1" applyProtection="1">
      <alignment horizontal="left" wrapText="1" indent="2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8" fillId="0" borderId="33" xfId="0" applyNumberFormat="1" applyFont="1" applyFill="1" applyBorder="1" applyAlignment="1" applyProtection="1">
      <alignment wrapText="1"/>
      <protection/>
    </xf>
    <xf numFmtId="4" fontId="1" fillId="0" borderId="19" xfId="0" applyNumberFormat="1" applyFont="1" applyFill="1" applyBorder="1" applyAlignment="1" applyProtection="1">
      <alignment horizontal="right" shrinkToFit="1"/>
      <protection/>
    </xf>
    <xf numFmtId="49" fontId="1" fillId="0" borderId="26" xfId="0" applyNumberFormat="1" applyFont="1" applyFill="1" applyBorder="1" applyAlignment="1" applyProtection="1">
      <alignment horizontal="center" vertical="center" shrinkToFit="1"/>
      <protection/>
    </xf>
    <xf numFmtId="49" fontId="1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35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" fillId="0" borderId="37" xfId="0" applyNumberFormat="1" applyFont="1" applyFill="1" applyBorder="1" applyAlignment="1" applyProtection="1">
      <alignment horizontal="center" vertical="center" shrinkToFi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shrinkToFit="1"/>
      <protection/>
    </xf>
    <xf numFmtId="49" fontId="1" fillId="0" borderId="33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right" vertical="center" shrinkToFit="1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38" xfId="0" applyNumberFormat="1" applyFont="1" applyFill="1" applyBorder="1" applyAlignment="1" applyProtection="1">
      <alignment horizontal="right" vertical="center" shrinkToFit="1"/>
      <protection/>
    </xf>
    <xf numFmtId="172" fontId="1" fillId="0" borderId="19" xfId="0" applyNumberFormat="1" applyFont="1" applyFill="1" applyBorder="1" applyAlignment="1" applyProtection="1">
      <alignment horizontal="right" vertical="center" shrinkToFit="1"/>
      <protection/>
    </xf>
    <xf numFmtId="172" fontId="1" fillId="0" borderId="33" xfId="0" applyNumberFormat="1" applyFont="1" applyFill="1" applyBorder="1" applyAlignment="1" applyProtection="1">
      <alignment horizontal="right" vertical="center" shrinkToFi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0" fontId="1" fillId="0" borderId="23" xfId="0" applyNumberFormat="1" applyFont="1" applyFill="1" applyBorder="1" applyAlignment="1" applyProtection="1">
      <alignment horizontal="center" vertical="center" shrinkToFit="1"/>
      <protection/>
    </xf>
    <xf numFmtId="0" fontId="1" fillId="0" borderId="26" xfId="0" applyNumberFormat="1" applyFont="1" applyFill="1" applyBorder="1" applyAlignment="1" applyProtection="1">
      <alignment horizontal="center" shrinkToFit="1"/>
      <protection/>
    </xf>
    <xf numFmtId="49" fontId="2" fillId="0" borderId="26" xfId="0" applyNumberFormat="1" applyFont="1" applyFill="1" applyBorder="1" applyAlignment="1" applyProtection="1">
      <alignment shrinkToFit="1"/>
      <protection/>
    </xf>
    <xf numFmtId="0" fontId="8" fillId="0" borderId="33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" fillId="0" borderId="39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right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wrapText="1" indent="2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 horizontal="left" wrapText="1" indent="2"/>
      <protection/>
    </xf>
    <xf numFmtId="49" fontId="12" fillId="0" borderId="23" xfId="0" applyNumberFormat="1" applyFont="1" applyFill="1" applyBorder="1" applyAlignment="1" applyProtection="1">
      <alignment horizontal="center" shrinkToFit="1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" fontId="12" fillId="0" borderId="10" xfId="0" applyNumberFormat="1" applyFont="1" applyFill="1" applyBorder="1" applyAlignment="1" applyProtection="1">
      <alignment horizontal="right" shrinkToFit="1"/>
      <protection/>
    </xf>
    <xf numFmtId="4" fontId="12" fillId="0" borderId="27" xfId="0" applyNumberFormat="1" applyFont="1" applyFill="1" applyBorder="1" applyAlignment="1" applyProtection="1">
      <alignment horizontal="right" shrinkToFit="1"/>
      <protection/>
    </xf>
    <xf numFmtId="49" fontId="11" fillId="0" borderId="23" xfId="0" applyNumberFormat="1" applyFont="1" applyFill="1" applyBorder="1" applyAlignment="1" applyProtection="1">
      <alignment horizontal="center" shrinkToFit="1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" fontId="11" fillId="0" borderId="10" xfId="0" applyNumberFormat="1" applyFont="1" applyFill="1" applyBorder="1" applyAlignment="1" applyProtection="1">
      <alignment horizontal="right" shrinkToFit="1"/>
      <protection/>
    </xf>
    <xf numFmtId="4" fontId="11" fillId="0" borderId="27" xfId="0" applyNumberFormat="1" applyFont="1" applyFill="1" applyBorder="1" applyAlignment="1" applyProtection="1">
      <alignment horizontal="right" shrinkToFit="1"/>
      <protection/>
    </xf>
    <xf numFmtId="0" fontId="11" fillId="0" borderId="15" xfId="0" applyNumberFormat="1" applyFont="1" applyFill="1" applyBorder="1" applyAlignment="1" applyProtection="1">
      <alignment horizontal="left" wrapText="1"/>
      <protection/>
    </xf>
    <xf numFmtId="49" fontId="11" fillId="0" borderId="37" xfId="0" applyNumberFormat="1" applyFont="1" applyFill="1" applyBorder="1" applyAlignment="1" applyProtection="1">
      <alignment horizontal="center" wrapText="1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4" fontId="1" fillId="33" borderId="10" xfId="0" applyNumberFormat="1" applyFont="1" applyFill="1" applyBorder="1" applyAlignment="1" applyProtection="1">
      <alignment horizontal="right" wrapText="1"/>
      <protection/>
    </xf>
    <xf numFmtId="4" fontId="1" fillId="34" borderId="10" xfId="0" applyNumberFormat="1" applyFont="1" applyFill="1" applyBorder="1" applyAlignment="1" applyProtection="1">
      <alignment horizontal="right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4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/>
      <protection/>
    </xf>
    <xf numFmtId="0" fontId="1" fillId="0" borderId="41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zoomScaleSheetLayoutView="1" zoomScalePageLayoutView="0" workbookViewId="0" topLeftCell="B52">
      <selection activeCell="F17" sqref="F17"/>
    </sheetView>
  </sheetViews>
  <sheetFormatPr defaultColWidth="10.28125" defaultRowHeight="12.75"/>
  <cols>
    <col min="1" max="1" width="57.140625" style="37" customWidth="1"/>
    <col min="2" max="2" width="13.421875" style="37" customWidth="1"/>
    <col min="3" max="3" width="25.421875" style="37" customWidth="1"/>
    <col min="4" max="6" width="20.00390625" style="37" customWidth="1"/>
    <col min="7" max="7" width="21.421875" style="37" customWidth="1"/>
    <col min="8" max="8" width="9.7109375" style="37" hidden="1" customWidth="1"/>
    <col min="9" max="9" width="6.8515625" style="37" customWidth="1"/>
  </cols>
  <sheetData>
    <row r="1" spans="1:10" ht="61.5" customHeight="1">
      <c r="A1" s="14"/>
      <c r="B1" s="14"/>
      <c r="C1" s="14"/>
      <c r="D1" s="142" t="s">
        <v>362</v>
      </c>
      <c r="E1" s="142"/>
      <c r="F1" s="143"/>
      <c r="G1" s="143"/>
      <c r="H1" s="143"/>
      <c r="I1" s="143"/>
      <c r="J1" s="143"/>
    </row>
    <row r="2" spans="1:10" ht="48" customHeight="1">
      <c r="A2" s="144" t="s">
        <v>357</v>
      </c>
      <c r="B2" s="144"/>
      <c r="C2" s="144"/>
      <c r="D2" s="144"/>
      <c r="E2" s="144"/>
      <c r="F2" s="144"/>
      <c r="G2" s="41"/>
      <c r="H2" s="121"/>
      <c r="I2" s="121"/>
      <c r="J2" s="122"/>
    </row>
    <row r="3" spans="1:9" ht="13.5" customHeight="1" thickBot="1">
      <c r="A3" s="12"/>
      <c r="B3" s="12"/>
      <c r="C3" s="34"/>
      <c r="D3" s="34"/>
      <c r="E3" s="34"/>
      <c r="F3" s="11"/>
      <c r="G3" s="5" t="s">
        <v>57</v>
      </c>
      <c r="H3" s="4"/>
      <c r="I3" s="3"/>
    </row>
    <row r="4" spans="1:9" ht="13.5" customHeight="1">
      <c r="A4" s="14"/>
      <c r="B4" s="28" t="s">
        <v>363</v>
      </c>
      <c r="C4" s="14"/>
      <c r="D4" s="14"/>
      <c r="E4" s="14"/>
      <c r="F4" s="25" t="s">
        <v>79</v>
      </c>
      <c r="G4" s="44" t="s">
        <v>80</v>
      </c>
      <c r="H4" s="42"/>
      <c r="I4" s="3"/>
    </row>
    <row r="5" spans="1:9" ht="13.5" customHeight="1">
      <c r="A5" s="28"/>
      <c r="B5" s="22"/>
      <c r="C5" s="28"/>
      <c r="D5" s="28"/>
      <c r="E5" s="28"/>
      <c r="F5" s="25" t="s">
        <v>101</v>
      </c>
      <c r="G5" s="2">
        <v>42278</v>
      </c>
      <c r="H5" s="42"/>
      <c r="I5" s="3"/>
    </row>
    <row r="6" spans="1:9" ht="13.5" customHeight="1">
      <c r="A6" s="15" t="s">
        <v>120</v>
      </c>
      <c r="B6" s="15"/>
      <c r="C6" s="15"/>
      <c r="D6" s="43"/>
      <c r="E6" s="43"/>
      <c r="F6" s="6" t="s">
        <v>121</v>
      </c>
      <c r="G6" s="31"/>
      <c r="H6" s="42"/>
      <c r="I6" s="3"/>
    </row>
    <row r="7" spans="1:9" ht="26.25" customHeight="1">
      <c r="A7" s="15" t="s">
        <v>19</v>
      </c>
      <c r="B7" s="147" t="s">
        <v>20</v>
      </c>
      <c r="C7" s="147"/>
      <c r="D7" s="147"/>
      <c r="E7" s="120"/>
      <c r="F7" s="6" t="s">
        <v>21</v>
      </c>
      <c r="G7" s="9" t="s">
        <v>359</v>
      </c>
      <c r="H7" s="42"/>
      <c r="I7" s="3"/>
    </row>
    <row r="8" spans="1:9" ht="38.25" customHeight="1">
      <c r="A8" s="15" t="s">
        <v>45</v>
      </c>
      <c r="B8" s="146" t="s">
        <v>358</v>
      </c>
      <c r="C8" s="146"/>
      <c r="D8" s="146"/>
      <c r="E8" s="120"/>
      <c r="F8" s="20" t="s">
        <v>46</v>
      </c>
      <c r="G8" s="9" t="s">
        <v>360</v>
      </c>
      <c r="H8" s="42"/>
      <c r="I8" s="3"/>
    </row>
    <row r="9" spans="1:9" ht="13.5" customHeight="1">
      <c r="A9" s="28" t="s">
        <v>72</v>
      </c>
      <c r="B9" s="29"/>
      <c r="C9" s="29"/>
      <c r="D9" s="17"/>
      <c r="E9" s="43"/>
      <c r="F9" s="23"/>
      <c r="G9" s="9"/>
      <c r="H9" s="42"/>
      <c r="I9" s="3"/>
    </row>
    <row r="10" spans="1:9" ht="13.5" customHeight="1">
      <c r="A10" s="15" t="s">
        <v>94</v>
      </c>
      <c r="B10" s="15"/>
      <c r="C10" s="15"/>
      <c r="D10" s="43"/>
      <c r="E10" s="43"/>
      <c r="F10" s="20" t="s">
        <v>95</v>
      </c>
      <c r="G10" s="19" t="s">
        <v>96</v>
      </c>
      <c r="H10" s="42"/>
      <c r="I10" s="3"/>
    </row>
    <row r="11" spans="1:9" ht="13.5" customHeight="1">
      <c r="A11" s="145" t="s">
        <v>115</v>
      </c>
      <c r="B11" s="145"/>
      <c r="C11" s="145"/>
      <c r="D11" s="145"/>
      <c r="E11" s="145"/>
      <c r="F11" s="145"/>
      <c r="G11" s="145"/>
      <c r="H11" s="38"/>
      <c r="I11" s="35"/>
    </row>
    <row r="12" spans="1:9" ht="12.75" customHeight="1">
      <c r="A12" s="137" t="s">
        <v>8</v>
      </c>
      <c r="B12" s="137" t="s">
        <v>9</v>
      </c>
      <c r="C12" s="137" t="s">
        <v>10</v>
      </c>
      <c r="D12" s="138" t="s">
        <v>11</v>
      </c>
      <c r="E12" s="139" t="s">
        <v>12</v>
      </c>
      <c r="F12" s="137" t="s">
        <v>13</v>
      </c>
      <c r="G12" s="137" t="s">
        <v>356</v>
      </c>
      <c r="H12" s="36"/>
      <c r="I12" s="14"/>
    </row>
    <row r="13" spans="1:9" ht="12" customHeight="1">
      <c r="A13" s="137"/>
      <c r="B13" s="137"/>
      <c r="C13" s="137"/>
      <c r="D13" s="138"/>
      <c r="E13" s="140"/>
      <c r="F13" s="137"/>
      <c r="G13" s="137"/>
      <c r="H13" s="26"/>
      <c r="I13" s="14"/>
    </row>
    <row r="14" spans="1:9" ht="14.25" customHeight="1">
      <c r="A14" s="137"/>
      <c r="B14" s="137"/>
      <c r="C14" s="137"/>
      <c r="D14" s="138"/>
      <c r="E14" s="141"/>
      <c r="F14" s="137"/>
      <c r="G14" s="137"/>
      <c r="H14" s="26"/>
      <c r="I14" s="14"/>
    </row>
    <row r="15" spans="1:9" ht="14.25" customHeight="1">
      <c r="A15" s="18">
        <v>1</v>
      </c>
      <c r="B15" s="27">
        <v>2</v>
      </c>
      <c r="C15" s="27">
        <v>3</v>
      </c>
      <c r="D15" s="7" t="s">
        <v>86</v>
      </c>
      <c r="E15" s="7" t="s">
        <v>87</v>
      </c>
      <c r="F15" s="7" t="s">
        <v>88</v>
      </c>
      <c r="G15" s="7" t="s">
        <v>88</v>
      </c>
      <c r="H15" s="26"/>
      <c r="I15" s="14"/>
    </row>
    <row r="16" spans="1:9" ht="17.25" customHeight="1" thickBot="1">
      <c r="A16" s="132" t="s">
        <v>109</v>
      </c>
      <c r="B16" s="133" t="s">
        <v>2</v>
      </c>
      <c r="C16" s="134" t="s">
        <v>110</v>
      </c>
      <c r="D16" s="131">
        <f>D18+D59</f>
        <v>9957632.09</v>
      </c>
      <c r="E16" s="131">
        <f>E18+E59</f>
        <v>4464790.25</v>
      </c>
      <c r="F16" s="131">
        <f>D16-E16</f>
        <v>5492841.84</v>
      </c>
      <c r="G16" s="131">
        <f>E16/D16*100</f>
        <v>44.837871189113194</v>
      </c>
      <c r="H16" s="26"/>
      <c r="I16" s="14"/>
    </row>
    <row r="17" spans="1:9" ht="15" customHeight="1" thickBot="1">
      <c r="A17" s="33" t="s">
        <v>0</v>
      </c>
      <c r="B17" s="24"/>
      <c r="C17" s="21"/>
      <c r="D17" s="30"/>
      <c r="E17" s="30"/>
      <c r="F17" s="30"/>
      <c r="G17" s="40"/>
      <c r="H17" s="26"/>
      <c r="I17" s="14"/>
    </row>
    <row r="18" spans="1:9" ht="15.75" customHeight="1" thickBot="1">
      <c r="A18" s="123" t="s">
        <v>18</v>
      </c>
      <c r="B18" s="128" t="s">
        <v>2</v>
      </c>
      <c r="C18" s="129" t="s">
        <v>106</v>
      </c>
      <c r="D18" s="130">
        <v>5667468.09</v>
      </c>
      <c r="E18" s="130">
        <f>E19+E47</f>
        <v>1409842.92</v>
      </c>
      <c r="F18" s="130">
        <f>D18-E18</f>
        <v>4257625.17</v>
      </c>
      <c r="G18" s="131">
        <f>E18/D18*100</f>
        <v>24.87606277814967</v>
      </c>
      <c r="H18" s="26"/>
      <c r="I18" s="14"/>
    </row>
    <row r="19" spans="1:9" ht="15.75" customHeight="1" thickBot="1">
      <c r="A19" s="13" t="s">
        <v>364</v>
      </c>
      <c r="B19" s="32" t="s">
        <v>2</v>
      </c>
      <c r="C19" s="16" t="s">
        <v>32</v>
      </c>
      <c r="D19" s="8">
        <v>1836763.09</v>
      </c>
      <c r="E19" s="8">
        <f>E20+E26+E34+E38</f>
        <v>1299336.67</v>
      </c>
      <c r="F19" s="8">
        <v>571827.86</v>
      </c>
      <c r="G19" s="40">
        <f aca="true" t="shared" si="0" ref="G19:G54">E19/D19*100</f>
        <v>70.7405694873801</v>
      </c>
      <c r="H19" s="26"/>
      <c r="I19" s="14"/>
    </row>
    <row r="20" spans="1:9" ht="26.25" customHeight="1" thickBot="1">
      <c r="A20" s="13" t="s">
        <v>58</v>
      </c>
      <c r="B20" s="32" t="s">
        <v>2</v>
      </c>
      <c r="C20" s="16" t="s">
        <v>59</v>
      </c>
      <c r="D20" s="8">
        <v>1247163.09</v>
      </c>
      <c r="E20" s="8">
        <v>1049187.6</v>
      </c>
      <c r="F20" s="8">
        <v>571827.86</v>
      </c>
      <c r="G20" s="40">
        <f t="shared" si="0"/>
        <v>84.12593416310933</v>
      </c>
      <c r="H20" s="26"/>
      <c r="I20" s="14"/>
    </row>
    <row r="21" spans="1:9" ht="26.25" customHeight="1" thickBot="1">
      <c r="A21" s="13" t="s">
        <v>81</v>
      </c>
      <c r="B21" s="32" t="s">
        <v>2</v>
      </c>
      <c r="C21" s="16" t="s">
        <v>82</v>
      </c>
      <c r="D21" s="8">
        <v>1247163.09</v>
      </c>
      <c r="E21" s="8">
        <v>1049187.6</v>
      </c>
      <c r="F21" s="8">
        <v>571827.86</v>
      </c>
      <c r="G21" s="40">
        <f t="shared" si="0"/>
        <v>84.12593416310933</v>
      </c>
      <c r="H21" s="26"/>
      <c r="I21" s="14"/>
    </row>
    <row r="22" spans="1:9" ht="62.25" customHeight="1" thickBot="1">
      <c r="A22" s="13" t="s">
        <v>102</v>
      </c>
      <c r="B22" s="32" t="s">
        <v>2</v>
      </c>
      <c r="C22" s="16" t="s">
        <v>103</v>
      </c>
      <c r="D22" s="8">
        <v>381404.28</v>
      </c>
      <c r="E22" s="8">
        <v>360079.11</v>
      </c>
      <c r="F22" s="8">
        <v>161768.04</v>
      </c>
      <c r="G22" s="40">
        <f t="shared" si="0"/>
        <v>94.4087753813355</v>
      </c>
      <c r="H22" s="26"/>
      <c r="I22" s="14"/>
    </row>
    <row r="23" spans="1:9" ht="74.25" customHeight="1" thickBot="1">
      <c r="A23" s="13" t="s">
        <v>122</v>
      </c>
      <c r="B23" s="32" t="s">
        <v>2</v>
      </c>
      <c r="C23" s="16" t="s">
        <v>123</v>
      </c>
      <c r="D23" s="8">
        <v>14233.97</v>
      </c>
      <c r="E23" s="8">
        <v>9778.58</v>
      </c>
      <c r="F23" s="8">
        <v>8094.11</v>
      </c>
      <c r="G23" s="40">
        <f t="shared" si="0"/>
        <v>68.69889426491696</v>
      </c>
      <c r="H23" s="26"/>
      <c r="I23" s="14"/>
    </row>
    <row r="24" spans="1:9" ht="62.25" customHeight="1" thickBot="1">
      <c r="A24" s="13" t="s">
        <v>22</v>
      </c>
      <c r="B24" s="32" t="s">
        <v>2</v>
      </c>
      <c r="C24" s="16" t="s">
        <v>23</v>
      </c>
      <c r="D24" s="8">
        <v>835386.65</v>
      </c>
      <c r="E24" s="8">
        <v>722422.23</v>
      </c>
      <c r="F24" s="8">
        <v>367022.93</v>
      </c>
      <c r="G24" s="40">
        <f t="shared" si="0"/>
        <v>86.47758855136122</v>
      </c>
      <c r="H24" s="26"/>
      <c r="I24" s="14"/>
    </row>
    <row r="25" spans="1:9" ht="62.25" customHeight="1" thickBot="1">
      <c r="A25" s="13" t="s">
        <v>47</v>
      </c>
      <c r="B25" s="32" t="s">
        <v>2</v>
      </c>
      <c r="C25" s="16" t="s">
        <v>48</v>
      </c>
      <c r="D25" s="8">
        <v>16138.19</v>
      </c>
      <c r="E25" s="8">
        <v>-43092.32</v>
      </c>
      <c r="F25" s="8">
        <v>34942.78</v>
      </c>
      <c r="G25" s="40">
        <f t="shared" si="0"/>
        <v>-267.02077494440204</v>
      </c>
      <c r="H25" s="26"/>
      <c r="I25" s="14"/>
    </row>
    <row r="26" spans="1:9" ht="15.75" customHeight="1" thickBot="1">
      <c r="A26" s="13" t="s">
        <v>97</v>
      </c>
      <c r="B26" s="32" t="s">
        <v>2</v>
      </c>
      <c r="C26" s="16" t="s">
        <v>98</v>
      </c>
      <c r="D26" s="8">
        <v>146300</v>
      </c>
      <c r="E26" s="8">
        <v>102555.66</v>
      </c>
      <c r="F26" s="8">
        <v>69495.81</v>
      </c>
      <c r="G26" s="40">
        <f t="shared" si="0"/>
        <v>70.09956254272043</v>
      </c>
      <c r="H26" s="26"/>
      <c r="I26" s="14"/>
    </row>
    <row r="27" spans="1:9" ht="15.75" customHeight="1" thickBot="1">
      <c r="A27" s="13" t="s">
        <v>116</v>
      </c>
      <c r="B27" s="32" t="s">
        <v>2</v>
      </c>
      <c r="C27" s="16" t="s">
        <v>117</v>
      </c>
      <c r="D27" s="8">
        <v>146300</v>
      </c>
      <c r="E27" s="8">
        <v>102555.66</v>
      </c>
      <c r="F27" s="8">
        <v>69495.81</v>
      </c>
      <c r="G27" s="40">
        <f t="shared" si="0"/>
        <v>70.09956254272043</v>
      </c>
      <c r="H27" s="26"/>
      <c r="I27" s="14"/>
    </row>
    <row r="28" spans="1:9" ht="62.25" customHeight="1" thickBot="1">
      <c r="A28" s="13" t="s">
        <v>14</v>
      </c>
      <c r="B28" s="32" t="s">
        <v>2</v>
      </c>
      <c r="C28" s="16" t="s">
        <v>15</v>
      </c>
      <c r="D28" s="8">
        <v>143300</v>
      </c>
      <c r="E28" s="8">
        <v>101614.09</v>
      </c>
      <c r="F28" s="8">
        <v>69741.16</v>
      </c>
      <c r="G28" s="40">
        <f t="shared" si="0"/>
        <v>70.91004187020236</v>
      </c>
      <c r="H28" s="26"/>
      <c r="I28" s="14"/>
    </row>
    <row r="29" spans="1:9" ht="86.25" customHeight="1" thickBot="1">
      <c r="A29" s="13" t="s">
        <v>38</v>
      </c>
      <c r="B29" s="32" t="s">
        <v>2</v>
      </c>
      <c r="C29" s="16" t="s">
        <v>39</v>
      </c>
      <c r="D29" s="8">
        <v>143300</v>
      </c>
      <c r="E29" s="8">
        <v>101614.09</v>
      </c>
      <c r="F29" s="8">
        <v>69741.16</v>
      </c>
      <c r="G29" s="40">
        <f t="shared" si="0"/>
        <v>70.91004187020236</v>
      </c>
      <c r="H29" s="26"/>
      <c r="I29" s="14"/>
    </row>
    <row r="30" spans="1:9" ht="86.25" customHeight="1" thickBot="1">
      <c r="A30" s="13" t="s">
        <v>66</v>
      </c>
      <c r="B30" s="32" t="s">
        <v>2</v>
      </c>
      <c r="C30" s="16" t="s">
        <v>67</v>
      </c>
      <c r="D30" s="8">
        <v>1000</v>
      </c>
      <c r="E30" s="8">
        <v>483.12</v>
      </c>
      <c r="F30" s="8">
        <v>516.88</v>
      </c>
      <c r="G30" s="40">
        <f t="shared" si="0"/>
        <v>48.312</v>
      </c>
      <c r="H30" s="26"/>
      <c r="I30" s="14"/>
    </row>
    <row r="31" spans="1:9" ht="110.25" customHeight="1" thickBot="1">
      <c r="A31" s="13" t="s">
        <v>89</v>
      </c>
      <c r="B31" s="32" t="s">
        <v>2</v>
      </c>
      <c r="C31" s="16" t="s">
        <v>90</v>
      </c>
      <c r="D31" s="8">
        <v>1000</v>
      </c>
      <c r="E31" s="8">
        <v>483.12</v>
      </c>
      <c r="F31" s="8">
        <v>516.88</v>
      </c>
      <c r="G31" s="40">
        <f t="shared" si="0"/>
        <v>48.312</v>
      </c>
      <c r="H31" s="26"/>
      <c r="I31" s="14"/>
    </row>
    <row r="32" spans="1:9" ht="38.25" customHeight="1" thickBot="1">
      <c r="A32" s="13" t="s">
        <v>111</v>
      </c>
      <c r="B32" s="32" t="s">
        <v>2</v>
      </c>
      <c r="C32" s="16" t="s">
        <v>112</v>
      </c>
      <c r="D32" s="8">
        <v>2000</v>
      </c>
      <c r="E32" s="8">
        <v>458.45</v>
      </c>
      <c r="F32" s="8">
        <v>-762.23</v>
      </c>
      <c r="G32" s="40">
        <f t="shared" si="0"/>
        <v>22.9225</v>
      </c>
      <c r="H32" s="26"/>
      <c r="I32" s="14"/>
    </row>
    <row r="33" spans="1:9" ht="62.25" customHeight="1" thickBot="1">
      <c r="A33" s="13" t="s">
        <v>1</v>
      </c>
      <c r="B33" s="32" t="s">
        <v>2</v>
      </c>
      <c r="C33" s="16" t="s">
        <v>3</v>
      </c>
      <c r="D33" s="8">
        <v>2000</v>
      </c>
      <c r="E33" s="8">
        <v>458.45</v>
      </c>
      <c r="F33" s="8">
        <v>-762.23</v>
      </c>
      <c r="G33" s="40">
        <f t="shared" si="0"/>
        <v>22.9225</v>
      </c>
      <c r="H33" s="26"/>
      <c r="I33" s="14"/>
    </row>
    <row r="34" spans="1:9" ht="15.75" customHeight="1" thickBot="1">
      <c r="A34" s="13" t="s">
        <v>33</v>
      </c>
      <c r="B34" s="32" t="s">
        <v>2</v>
      </c>
      <c r="C34" s="16" t="s">
        <v>34</v>
      </c>
      <c r="D34" s="8">
        <v>65900</v>
      </c>
      <c r="E34" s="8">
        <v>2724.45</v>
      </c>
      <c r="F34" s="8">
        <v>63175.55</v>
      </c>
      <c r="G34" s="40">
        <f t="shared" si="0"/>
        <v>4.134218512898331</v>
      </c>
      <c r="H34" s="26"/>
      <c r="I34" s="14"/>
    </row>
    <row r="35" spans="1:9" ht="15.75" customHeight="1" thickBot="1">
      <c r="A35" s="13" t="s">
        <v>60</v>
      </c>
      <c r="B35" s="32" t="s">
        <v>2</v>
      </c>
      <c r="C35" s="16" t="s">
        <v>61</v>
      </c>
      <c r="D35" s="8">
        <v>65900</v>
      </c>
      <c r="E35" s="8">
        <v>2724.45</v>
      </c>
      <c r="F35" s="8">
        <v>63175.55</v>
      </c>
      <c r="G35" s="40">
        <f t="shared" si="0"/>
        <v>4.134218512898331</v>
      </c>
      <c r="H35" s="26"/>
      <c r="I35" s="14"/>
    </row>
    <row r="36" spans="1:9" ht="15.75" customHeight="1" thickBot="1">
      <c r="A36" s="13" t="s">
        <v>60</v>
      </c>
      <c r="B36" s="32" t="s">
        <v>2</v>
      </c>
      <c r="C36" s="16" t="s">
        <v>83</v>
      </c>
      <c r="D36" s="8">
        <v>65900</v>
      </c>
      <c r="E36" s="8">
        <v>2724.45</v>
      </c>
      <c r="F36" s="8">
        <v>63175.55</v>
      </c>
      <c r="G36" s="40">
        <f t="shared" si="0"/>
        <v>4.134218512898331</v>
      </c>
      <c r="H36" s="26"/>
      <c r="I36" s="14"/>
    </row>
    <row r="37" spans="1:9" ht="38.25" customHeight="1" thickBot="1">
      <c r="A37" s="13" t="s">
        <v>104</v>
      </c>
      <c r="B37" s="32" t="s">
        <v>2</v>
      </c>
      <c r="C37" s="16" t="s">
        <v>105</v>
      </c>
      <c r="D37" s="1" t="s">
        <v>6</v>
      </c>
      <c r="E37" s="8">
        <v>2724.45</v>
      </c>
      <c r="F37" s="1" t="s">
        <v>6</v>
      </c>
      <c r="G37" s="40">
        <v>0</v>
      </c>
      <c r="H37" s="26"/>
      <c r="I37" s="14"/>
    </row>
    <row r="38" spans="1:9" ht="15.75" customHeight="1" thickBot="1">
      <c r="A38" s="13" t="s">
        <v>124</v>
      </c>
      <c r="B38" s="32" t="s">
        <v>2</v>
      </c>
      <c r="C38" s="16" t="s">
        <v>125</v>
      </c>
      <c r="D38" s="8">
        <v>377400</v>
      </c>
      <c r="E38" s="8">
        <v>144868.96</v>
      </c>
      <c r="F38" s="8">
        <v>305835.69</v>
      </c>
      <c r="G38" s="40">
        <f t="shared" si="0"/>
        <v>38.386051934287224</v>
      </c>
      <c r="H38" s="26"/>
      <c r="I38" s="14"/>
    </row>
    <row r="39" spans="1:9" ht="15.75" customHeight="1" thickBot="1">
      <c r="A39" s="13" t="s">
        <v>24</v>
      </c>
      <c r="B39" s="32" t="s">
        <v>2</v>
      </c>
      <c r="C39" s="16" t="s">
        <v>25</v>
      </c>
      <c r="D39" s="8">
        <v>156000</v>
      </c>
      <c r="E39" s="8">
        <v>55959.74</v>
      </c>
      <c r="F39" s="8">
        <v>128305.02</v>
      </c>
      <c r="G39" s="40">
        <f t="shared" si="0"/>
        <v>35.871628205128204</v>
      </c>
      <c r="H39" s="26"/>
      <c r="I39" s="14"/>
    </row>
    <row r="40" spans="1:9" ht="38.25" customHeight="1" thickBot="1">
      <c r="A40" s="13" t="s">
        <v>49</v>
      </c>
      <c r="B40" s="32" t="s">
        <v>2</v>
      </c>
      <c r="C40" s="16" t="s">
        <v>50</v>
      </c>
      <c r="D40" s="8">
        <v>156000</v>
      </c>
      <c r="E40" s="8">
        <v>55959.74</v>
      </c>
      <c r="F40" s="8">
        <v>128305.02</v>
      </c>
      <c r="G40" s="40">
        <f t="shared" si="0"/>
        <v>35.871628205128204</v>
      </c>
      <c r="H40" s="26"/>
      <c r="I40" s="14"/>
    </row>
    <row r="41" spans="1:9" ht="15.75" customHeight="1" thickBot="1">
      <c r="A41" s="13" t="s">
        <v>16</v>
      </c>
      <c r="B41" s="32" t="s">
        <v>2</v>
      </c>
      <c r="C41" s="16" t="s">
        <v>17</v>
      </c>
      <c r="D41" s="8">
        <v>221400</v>
      </c>
      <c r="E41" s="8">
        <v>88909.22</v>
      </c>
      <c r="F41" s="8">
        <v>177530.67</v>
      </c>
      <c r="G41" s="40">
        <f t="shared" si="0"/>
        <v>40.157732610659444</v>
      </c>
      <c r="H41" s="26"/>
      <c r="I41" s="14"/>
    </row>
    <row r="42" spans="1:9" ht="15.75" customHeight="1" thickBot="1">
      <c r="A42" s="13" t="s">
        <v>40</v>
      </c>
      <c r="B42" s="32" t="s">
        <v>2</v>
      </c>
      <c r="C42" s="16" t="s">
        <v>41</v>
      </c>
      <c r="D42" s="8">
        <v>184900</v>
      </c>
      <c r="E42" s="8">
        <v>-1732.98</v>
      </c>
      <c r="F42" s="8">
        <v>184504.98</v>
      </c>
      <c r="G42" s="40">
        <f t="shared" si="0"/>
        <v>-0.9372525689561926</v>
      </c>
      <c r="H42" s="26"/>
      <c r="I42" s="14"/>
    </row>
    <row r="43" spans="1:9" ht="26.25" customHeight="1" thickBot="1">
      <c r="A43" s="13" t="s">
        <v>68</v>
      </c>
      <c r="B43" s="32" t="s">
        <v>2</v>
      </c>
      <c r="C43" s="16" t="s">
        <v>69</v>
      </c>
      <c r="D43" s="8">
        <v>184900</v>
      </c>
      <c r="E43" s="8">
        <v>-1732.98</v>
      </c>
      <c r="F43" s="8">
        <v>184504.98</v>
      </c>
      <c r="G43" s="40">
        <f t="shared" si="0"/>
        <v>-0.9372525689561926</v>
      </c>
      <c r="H43" s="26"/>
      <c r="I43" s="14"/>
    </row>
    <row r="44" spans="1:9" ht="15.75" customHeight="1" thickBot="1">
      <c r="A44" s="13" t="s">
        <v>4</v>
      </c>
      <c r="B44" s="32" t="s">
        <v>2</v>
      </c>
      <c r="C44" s="16" t="s">
        <v>5</v>
      </c>
      <c r="D44" s="8">
        <v>36500</v>
      </c>
      <c r="E44" s="8">
        <v>90642.2</v>
      </c>
      <c r="F44" s="8">
        <v>-6974.31</v>
      </c>
      <c r="G44" s="40">
        <f t="shared" si="0"/>
        <v>248.33479452054794</v>
      </c>
      <c r="H44" s="26"/>
      <c r="I44" s="14"/>
    </row>
    <row r="45" spans="1:9" ht="26.25" customHeight="1" thickBot="1">
      <c r="A45" s="13" t="s">
        <v>35</v>
      </c>
      <c r="B45" s="32" t="s">
        <v>2</v>
      </c>
      <c r="C45" s="16" t="s">
        <v>36</v>
      </c>
      <c r="D45" s="8">
        <v>36500</v>
      </c>
      <c r="E45" s="8">
        <v>90642.2</v>
      </c>
      <c r="F45" s="8">
        <v>-6974.31</v>
      </c>
      <c r="G45" s="40">
        <f t="shared" si="0"/>
        <v>248.33479452054794</v>
      </c>
      <c r="H45" s="26"/>
      <c r="I45" s="14"/>
    </row>
    <row r="46" spans="1:9" ht="50.25" customHeight="1" thickBot="1">
      <c r="A46" s="13" t="s">
        <v>62</v>
      </c>
      <c r="B46" s="32" t="s">
        <v>2</v>
      </c>
      <c r="C46" s="16" t="s">
        <v>63</v>
      </c>
      <c r="D46" s="8">
        <v>36500</v>
      </c>
      <c r="E46" s="8">
        <v>43015</v>
      </c>
      <c r="F46" s="8">
        <v>-6515</v>
      </c>
      <c r="G46" s="40">
        <f t="shared" si="0"/>
        <v>117.84931506849314</v>
      </c>
      <c r="H46" s="26"/>
      <c r="I46" s="14"/>
    </row>
    <row r="47" spans="1:9" ht="15.75" customHeight="1" thickBot="1">
      <c r="A47" s="13" t="s">
        <v>365</v>
      </c>
      <c r="B47" s="32" t="s">
        <v>2</v>
      </c>
      <c r="C47" s="16" t="s">
        <v>366</v>
      </c>
      <c r="D47" s="8">
        <v>3830705</v>
      </c>
      <c r="E47" s="1">
        <v>110506.25</v>
      </c>
      <c r="F47" s="8"/>
      <c r="G47" s="40">
        <v>0</v>
      </c>
      <c r="H47" s="26"/>
      <c r="I47" s="14"/>
    </row>
    <row r="48" spans="1:9" ht="26.25" customHeight="1" thickBot="1">
      <c r="A48" s="13" t="s">
        <v>42</v>
      </c>
      <c r="B48" s="32" t="s">
        <v>2</v>
      </c>
      <c r="C48" s="16" t="s">
        <v>126</v>
      </c>
      <c r="D48" s="8">
        <v>121600</v>
      </c>
      <c r="E48" s="8">
        <v>46451.25</v>
      </c>
      <c r="F48" s="8">
        <f aca="true" t="shared" si="1" ref="F48:F54">D48-E48</f>
        <v>75148.75</v>
      </c>
      <c r="G48" s="40">
        <f t="shared" si="0"/>
        <v>38.200041118421055</v>
      </c>
      <c r="H48" s="26"/>
      <c r="I48" s="14"/>
    </row>
    <row r="49" spans="1:9" ht="74.25" customHeight="1" thickBot="1">
      <c r="A49" s="13" t="s">
        <v>28</v>
      </c>
      <c r="B49" s="32" t="s">
        <v>2</v>
      </c>
      <c r="C49" s="16" t="s">
        <v>29</v>
      </c>
      <c r="D49" s="8">
        <v>121600</v>
      </c>
      <c r="E49" s="8">
        <v>46451.25</v>
      </c>
      <c r="F49" s="8">
        <f t="shared" si="1"/>
        <v>75148.75</v>
      </c>
      <c r="G49" s="40">
        <f t="shared" si="0"/>
        <v>38.200041118421055</v>
      </c>
      <c r="H49" s="26"/>
      <c r="I49" s="14"/>
    </row>
    <row r="50" spans="1:9" ht="62.25" customHeight="1" thickBot="1">
      <c r="A50" s="13" t="s">
        <v>53</v>
      </c>
      <c r="B50" s="32" t="s">
        <v>2</v>
      </c>
      <c r="C50" s="16" t="s">
        <v>54</v>
      </c>
      <c r="D50" s="8">
        <v>121600</v>
      </c>
      <c r="E50" s="8">
        <v>46451.25</v>
      </c>
      <c r="F50" s="8">
        <f t="shared" si="1"/>
        <v>75148.75</v>
      </c>
      <c r="G50" s="40">
        <f t="shared" si="0"/>
        <v>38.200041118421055</v>
      </c>
      <c r="H50" s="26"/>
      <c r="I50" s="14"/>
    </row>
    <row r="51" spans="1:9" ht="62.25" customHeight="1" thickBot="1">
      <c r="A51" s="13" t="s">
        <v>75</v>
      </c>
      <c r="B51" s="32" t="s">
        <v>2</v>
      </c>
      <c r="C51" s="16" t="s">
        <v>76</v>
      </c>
      <c r="D51" s="8">
        <v>121600</v>
      </c>
      <c r="E51" s="8">
        <v>46451.25</v>
      </c>
      <c r="F51" s="8">
        <f t="shared" si="1"/>
        <v>75148.75</v>
      </c>
      <c r="G51" s="40">
        <f t="shared" si="0"/>
        <v>38.200041118421055</v>
      </c>
      <c r="H51" s="26"/>
      <c r="I51" s="14"/>
    </row>
    <row r="52" spans="1:9" ht="35.25" customHeight="1" thickBot="1">
      <c r="A52" s="13" t="s">
        <v>43</v>
      </c>
      <c r="B52" s="32" t="s">
        <v>2</v>
      </c>
      <c r="C52" s="16" t="s">
        <v>44</v>
      </c>
      <c r="D52" s="8">
        <v>118400</v>
      </c>
      <c r="E52" s="8">
        <v>64055</v>
      </c>
      <c r="F52" s="8">
        <f t="shared" si="1"/>
        <v>54345</v>
      </c>
      <c r="G52" s="40">
        <f t="shared" si="0"/>
        <v>54.10050675675676</v>
      </c>
      <c r="H52" s="26"/>
      <c r="I52" s="14"/>
    </row>
    <row r="53" spans="1:9" ht="29.25" customHeight="1" thickBot="1">
      <c r="A53" s="13" t="s">
        <v>70</v>
      </c>
      <c r="B53" s="32" t="s">
        <v>2</v>
      </c>
      <c r="C53" s="16" t="s">
        <v>71</v>
      </c>
      <c r="D53" s="8">
        <v>118400</v>
      </c>
      <c r="E53" s="8">
        <v>64055</v>
      </c>
      <c r="F53" s="8">
        <f t="shared" si="1"/>
        <v>54345</v>
      </c>
      <c r="G53" s="40">
        <f t="shared" si="0"/>
        <v>54.10050675675676</v>
      </c>
      <c r="H53" s="26"/>
      <c r="I53" s="14"/>
    </row>
    <row r="54" spans="1:9" ht="25.5" customHeight="1" thickBot="1">
      <c r="A54" s="13" t="s">
        <v>92</v>
      </c>
      <c r="B54" s="32" t="s">
        <v>2</v>
      </c>
      <c r="C54" s="16" t="s">
        <v>93</v>
      </c>
      <c r="D54" s="8">
        <v>118400</v>
      </c>
      <c r="E54" s="8">
        <v>64055</v>
      </c>
      <c r="F54" s="8">
        <f t="shared" si="1"/>
        <v>54345</v>
      </c>
      <c r="G54" s="40">
        <f t="shared" si="0"/>
        <v>54.10050675675676</v>
      </c>
      <c r="H54" s="26"/>
      <c r="I54" s="14"/>
    </row>
    <row r="55" spans="1:9" ht="26.25" customHeight="1" thickBot="1">
      <c r="A55" s="13" t="s">
        <v>113</v>
      </c>
      <c r="B55" s="32" t="s">
        <v>2</v>
      </c>
      <c r="C55" s="16" t="s">
        <v>114</v>
      </c>
      <c r="D55" s="8">
        <v>118400</v>
      </c>
      <c r="E55" s="8">
        <v>64055</v>
      </c>
      <c r="F55" s="8">
        <f>D55-E55</f>
        <v>54345</v>
      </c>
      <c r="G55" s="40">
        <f>E55/D55*100</f>
        <v>54.10050675675676</v>
      </c>
      <c r="H55" s="26"/>
      <c r="I55" s="14"/>
    </row>
    <row r="56" spans="1:9" ht="15.75" customHeight="1" thickBot="1">
      <c r="A56" s="13" t="s">
        <v>367</v>
      </c>
      <c r="B56" s="32" t="s">
        <v>2</v>
      </c>
      <c r="C56" s="16" t="s">
        <v>370</v>
      </c>
      <c r="D56" s="8">
        <v>3590705</v>
      </c>
      <c r="E56" s="8" t="s">
        <v>6</v>
      </c>
      <c r="F56" s="8">
        <v>3590705</v>
      </c>
      <c r="G56" s="40">
        <v>0</v>
      </c>
      <c r="H56" s="26"/>
      <c r="I56" s="14"/>
    </row>
    <row r="57" spans="1:9" ht="15" customHeight="1" thickBot="1">
      <c r="A57" s="13" t="s">
        <v>368</v>
      </c>
      <c r="B57" s="32" t="s">
        <v>2</v>
      </c>
      <c r="C57" s="16" t="s">
        <v>371</v>
      </c>
      <c r="D57" s="8">
        <v>3590705</v>
      </c>
      <c r="E57" s="8" t="s">
        <v>6</v>
      </c>
      <c r="F57" s="8">
        <v>3590705</v>
      </c>
      <c r="G57" s="40">
        <v>0</v>
      </c>
      <c r="H57" s="26"/>
      <c r="I57" s="14"/>
    </row>
    <row r="58" spans="1:9" ht="21" customHeight="1" thickBot="1">
      <c r="A58" s="13" t="s">
        <v>369</v>
      </c>
      <c r="B58" s="32" t="s">
        <v>2</v>
      </c>
      <c r="C58" s="16" t="s">
        <v>372</v>
      </c>
      <c r="D58" s="8">
        <v>3590705</v>
      </c>
      <c r="E58" s="8" t="s">
        <v>6</v>
      </c>
      <c r="F58" s="8">
        <v>3590705</v>
      </c>
      <c r="G58" s="40">
        <v>0</v>
      </c>
      <c r="H58" s="26"/>
      <c r="I58" s="14"/>
    </row>
    <row r="59" spans="1:9" ht="15.75" customHeight="1" thickBot="1">
      <c r="A59" s="123" t="s">
        <v>7</v>
      </c>
      <c r="B59" s="124" t="s">
        <v>2</v>
      </c>
      <c r="C59" s="125" t="s">
        <v>373</v>
      </c>
      <c r="D59" s="126">
        <f>D60</f>
        <v>4290164</v>
      </c>
      <c r="E59" s="126">
        <f>E60</f>
        <v>3054947.33</v>
      </c>
      <c r="F59" s="126">
        <v>1488300</v>
      </c>
      <c r="G59" s="127">
        <f aca="true" t="shared" si="2" ref="G59:G65">E59/D59*100</f>
        <v>71.20817129601572</v>
      </c>
      <c r="H59" s="26"/>
      <c r="I59" s="14"/>
    </row>
    <row r="60" spans="1:9" ht="26.25" customHeight="1" thickBot="1">
      <c r="A60" s="13" t="s">
        <v>37</v>
      </c>
      <c r="B60" s="32" t="s">
        <v>2</v>
      </c>
      <c r="C60" s="16" t="s">
        <v>374</v>
      </c>
      <c r="D60" s="8">
        <f>D61+D66+D70</f>
        <v>4290164</v>
      </c>
      <c r="E60" s="8">
        <f>E61+E66+E70</f>
        <v>3054947.33</v>
      </c>
      <c r="F60" s="8">
        <v>1488300</v>
      </c>
      <c r="G60" s="40">
        <f t="shared" si="2"/>
        <v>71.20817129601572</v>
      </c>
      <c r="H60" s="26"/>
      <c r="I60" s="14"/>
    </row>
    <row r="61" spans="1:9" ht="26.25" customHeight="1" thickBot="1">
      <c r="A61" s="13" t="s">
        <v>26</v>
      </c>
      <c r="B61" s="32" t="s">
        <v>2</v>
      </c>
      <c r="C61" s="16" t="s">
        <v>27</v>
      </c>
      <c r="D61" s="8">
        <f>D62+D64</f>
        <v>4214395</v>
      </c>
      <c r="E61" s="8">
        <f>E62+E64</f>
        <v>2979178.33</v>
      </c>
      <c r="F61" s="8">
        <v>1488300</v>
      </c>
      <c r="G61" s="40">
        <f t="shared" si="2"/>
        <v>70.69053399123717</v>
      </c>
      <c r="H61" s="26"/>
      <c r="I61" s="14"/>
    </row>
    <row r="62" spans="1:9" ht="15.75" customHeight="1" thickBot="1">
      <c r="A62" s="13" t="s">
        <v>51</v>
      </c>
      <c r="B62" s="32" t="s">
        <v>2</v>
      </c>
      <c r="C62" s="16" t="s">
        <v>52</v>
      </c>
      <c r="D62" s="8">
        <v>2976600</v>
      </c>
      <c r="E62" s="8">
        <v>2301383.33</v>
      </c>
      <c r="F62" s="8">
        <v>1488300</v>
      </c>
      <c r="G62" s="40">
        <f t="shared" si="2"/>
        <v>77.315841228247</v>
      </c>
      <c r="H62" s="26"/>
      <c r="I62" s="14"/>
    </row>
    <row r="63" spans="1:9" ht="26.25" customHeight="1" thickBot="1">
      <c r="A63" s="13" t="s">
        <v>73</v>
      </c>
      <c r="B63" s="32" t="s">
        <v>2</v>
      </c>
      <c r="C63" s="16" t="s">
        <v>74</v>
      </c>
      <c r="D63" s="8">
        <v>2976600</v>
      </c>
      <c r="E63" s="8">
        <v>2301383.33</v>
      </c>
      <c r="F63" s="8">
        <v>1488300</v>
      </c>
      <c r="G63" s="40">
        <f t="shared" si="2"/>
        <v>77.315841228247</v>
      </c>
      <c r="H63" s="26"/>
      <c r="I63" s="14"/>
    </row>
    <row r="64" spans="1:9" ht="26.25" customHeight="1" thickBot="1">
      <c r="A64" s="13" t="s">
        <v>99</v>
      </c>
      <c r="B64" s="32" t="s">
        <v>2</v>
      </c>
      <c r="C64" s="16" t="s">
        <v>100</v>
      </c>
      <c r="D64" s="8">
        <v>1237795</v>
      </c>
      <c r="E64" s="8">
        <v>677795</v>
      </c>
      <c r="F64" s="8">
        <f>D64-E64</f>
        <v>560000</v>
      </c>
      <c r="G64" s="40">
        <f t="shared" si="2"/>
        <v>54.75825964719522</v>
      </c>
      <c r="H64" s="26"/>
      <c r="I64" s="14"/>
    </row>
    <row r="65" spans="1:9" ht="26.25" customHeight="1" thickBot="1">
      <c r="A65" s="13" t="s">
        <v>118</v>
      </c>
      <c r="B65" s="32" t="s">
        <v>2</v>
      </c>
      <c r="C65" s="16" t="s">
        <v>119</v>
      </c>
      <c r="D65" s="8">
        <v>1237795</v>
      </c>
      <c r="E65" s="8">
        <v>677795</v>
      </c>
      <c r="F65" s="8">
        <f>D65-E65</f>
        <v>560000</v>
      </c>
      <c r="G65" s="40">
        <f t="shared" si="2"/>
        <v>54.75825964719522</v>
      </c>
      <c r="H65" s="26"/>
      <c r="I65" s="14"/>
    </row>
    <row r="66" spans="1:9" ht="26.25" customHeight="1" thickBot="1">
      <c r="A66" s="13" t="s">
        <v>64</v>
      </c>
      <c r="B66" s="32" t="s">
        <v>2</v>
      </c>
      <c r="C66" s="16" t="s">
        <v>65</v>
      </c>
      <c r="D66" s="8">
        <v>2469</v>
      </c>
      <c r="E66" s="8">
        <v>2469</v>
      </c>
      <c r="F66" s="8">
        <f aca="true" t="shared" si="3" ref="F66:F72">D66-E66</f>
        <v>0</v>
      </c>
      <c r="G66" s="40">
        <f aca="true" t="shared" si="4" ref="G66:G72">E66/D66*100</f>
        <v>100</v>
      </c>
      <c r="H66" s="26"/>
      <c r="I66" s="14"/>
    </row>
    <row r="67" spans="1:9" ht="15.75" customHeight="1" thickBot="1">
      <c r="A67" s="13" t="s">
        <v>84</v>
      </c>
      <c r="B67" s="32" t="s">
        <v>2</v>
      </c>
      <c r="C67" s="16" t="s">
        <v>85</v>
      </c>
      <c r="D67" s="8">
        <v>2469</v>
      </c>
      <c r="E67" s="8">
        <v>2469</v>
      </c>
      <c r="F67" s="8">
        <f t="shared" si="3"/>
        <v>0</v>
      </c>
      <c r="G67" s="40">
        <f t="shared" si="4"/>
        <v>100</v>
      </c>
      <c r="H67" s="26"/>
      <c r="I67" s="14"/>
    </row>
    <row r="68" spans="1:9" ht="15.75" customHeight="1" thickBot="1">
      <c r="A68" s="13" t="s">
        <v>107</v>
      </c>
      <c r="B68" s="32" t="s">
        <v>2</v>
      </c>
      <c r="C68" s="16" t="s">
        <v>108</v>
      </c>
      <c r="D68" s="8">
        <v>2469</v>
      </c>
      <c r="E68" s="8">
        <v>2469</v>
      </c>
      <c r="F68" s="8">
        <f t="shared" si="3"/>
        <v>0</v>
      </c>
      <c r="G68" s="40">
        <f t="shared" si="4"/>
        <v>100</v>
      </c>
      <c r="H68" s="26"/>
      <c r="I68" s="14"/>
    </row>
    <row r="69" spans="1:9" ht="15.75" customHeight="1" thickBot="1">
      <c r="A69" s="13" t="s">
        <v>91</v>
      </c>
      <c r="B69" s="32" t="s">
        <v>2</v>
      </c>
      <c r="C69" s="16" t="s">
        <v>127</v>
      </c>
      <c r="D69" s="8">
        <v>2469</v>
      </c>
      <c r="E69" s="8">
        <v>2469</v>
      </c>
      <c r="F69" s="8">
        <f t="shared" si="3"/>
        <v>0</v>
      </c>
      <c r="G69" s="40">
        <f t="shared" si="4"/>
        <v>100</v>
      </c>
      <c r="H69" s="26"/>
      <c r="I69" s="14"/>
    </row>
    <row r="70" spans="1:9" ht="26.25" customHeight="1" thickBot="1">
      <c r="A70" s="13" t="s">
        <v>30</v>
      </c>
      <c r="B70" s="32" t="s">
        <v>2</v>
      </c>
      <c r="C70" s="16" t="s">
        <v>31</v>
      </c>
      <c r="D70" s="8">
        <v>73300</v>
      </c>
      <c r="E70" s="8">
        <v>73300</v>
      </c>
      <c r="F70" s="8">
        <f t="shared" si="3"/>
        <v>0</v>
      </c>
      <c r="G70" s="40">
        <f t="shared" si="4"/>
        <v>100</v>
      </c>
      <c r="H70" s="26"/>
      <c r="I70" s="14"/>
    </row>
    <row r="71" spans="1:9" ht="26.25" customHeight="1" thickBot="1">
      <c r="A71" s="13" t="s">
        <v>55</v>
      </c>
      <c r="B71" s="32" t="s">
        <v>2</v>
      </c>
      <c r="C71" s="16" t="s">
        <v>56</v>
      </c>
      <c r="D71" s="8">
        <v>73300</v>
      </c>
      <c r="E71" s="8">
        <v>73300</v>
      </c>
      <c r="F71" s="8">
        <f t="shared" si="3"/>
        <v>0</v>
      </c>
      <c r="G71" s="40">
        <f t="shared" si="4"/>
        <v>100</v>
      </c>
      <c r="H71" s="26"/>
      <c r="I71" s="14"/>
    </row>
    <row r="72" spans="1:9" ht="38.25" customHeight="1">
      <c r="A72" s="13" t="s">
        <v>77</v>
      </c>
      <c r="B72" s="32" t="s">
        <v>2</v>
      </c>
      <c r="C72" s="16" t="s">
        <v>78</v>
      </c>
      <c r="D72" s="8">
        <v>73300</v>
      </c>
      <c r="E72" s="8">
        <v>73300</v>
      </c>
      <c r="F72" s="8">
        <f t="shared" si="3"/>
        <v>0</v>
      </c>
      <c r="G72" s="40">
        <f t="shared" si="4"/>
        <v>100</v>
      </c>
      <c r="H72" s="26"/>
      <c r="I72" s="14"/>
    </row>
    <row r="73" spans="1:9" ht="15" customHeight="1">
      <c r="A73" s="22"/>
      <c r="B73" s="22"/>
      <c r="C73" s="22"/>
      <c r="D73" s="22"/>
      <c r="E73" s="22"/>
      <c r="F73" s="22"/>
      <c r="G73" s="22"/>
      <c r="H73" s="22"/>
      <c r="I73" s="22"/>
    </row>
  </sheetData>
  <sheetProtection selectLockedCells="1" selectUnlockedCells="1"/>
  <mergeCells count="12">
    <mergeCell ref="D1:J1"/>
    <mergeCell ref="A2:F2"/>
    <mergeCell ref="A11:G11"/>
    <mergeCell ref="B8:D8"/>
    <mergeCell ref="B7:D7"/>
    <mergeCell ref="A12:A14"/>
    <mergeCell ref="B12:B14"/>
    <mergeCell ref="C12:C14"/>
    <mergeCell ref="D12:D14"/>
    <mergeCell ref="F12:F14"/>
    <mergeCell ref="G12:G14"/>
    <mergeCell ref="E12:E14"/>
  </mergeCells>
  <printOptions/>
  <pageMargins left="0.393700787401575" right="0.393700787401575" top="0.393700787401575" bottom="0.393700787401575" header="0.511811023622047" footer="0.511811023622047"/>
  <pageSetup cellComments="asDisplayed"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showGridLines="0" zoomScaleSheetLayoutView="1" zoomScalePageLayoutView="0" workbookViewId="0" topLeftCell="A1">
      <selection activeCell="D139" sqref="D139"/>
    </sheetView>
  </sheetViews>
  <sheetFormatPr defaultColWidth="10.28125" defaultRowHeight="12.75"/>
  <cols>
    <col min="1" max="1" width="50.8515625" style="37" customWidth="1"/>
    <col min="2" max="2" width="13.421875" style="37" customWidth="1"/>
    <col min="3" max="7" width="20.00390625" style="37" customWidth="1"/>
    <col min="8" max="8" width="9.7109375" style="37" hidden="1" customWidth="1"/>
    <col min="9" max="9" width="37.140625" style="37" customWidth="1"/>
  </cols>
  <sheetData>
    <row r="1" spans="1:9" ht="13.5" customHeight="1">
      <c r="A1" s="148" t="s">
        <v>128</v>
      </c>
      <c r="B1" s="148"/>
      <c r="C1" s="148"/>
      <c r="D1" s="148"/>
      <c r="E1" s="148"/>
      <c r="F1" s="148"/>
      <c r="G1" s="50" t="s">
        <v>129</v>
      </c>
      <c r="H1" s="35"/>
      <c r="I1" s="35"/>
    </row>
    <row r="2" spans="1:9" ht="13.5" customHeight="1">
      <c r="A2" s="38"/>
      <c r="B2" s="38"/>
      <c r="C2" s="38"/>
      <c r="D2" s="38"/>
      <c r="E2" s="38"/>
      <c r="F2" s="38"/>
      <c r="G2" s="38"/>
      <c r="H2" s="35"/>
      <c r="I2" s="35"/>
    </row>
    <row r="3" spans="1:9" ht="12" customHeight="1">
      <c r="A3" s="137" t="s">
        <v>8</v>
      </c>
      <c r="B3" s="137" t="s">
        <v>9</v>
      </c>
      <c r="C3" s="137" t="s">
        <v>197</v>
      </c>
      <c r="D3" s="138" t="s">
        <v>11</v>
      </c>
      <c r="E3" s="139" t="s">
        <v>12</v>
      </c>
      <c r="F3" s="137" t="s">
        <v>13</v>
      </c>
      <c r="G3" s="137" t="s">
        <v>356</v>
      </c>
      <c r="H3" s="72"/>
      <c r="I3" s="35"/>
    </row>
    <row r="4" spans="1:9" ht="12" customHeight="1">
      <c r="A4" s="137"/>
      <c r="B4" s="137"/>
      <c r="C4" s="137"/>
      <c r="D4" s="138"/>
      <c r="E4" s="140"/>
      <c r="F4" s="137"/>
      <c r="G4" s="137"/>
      <c r="H4" s="72"/>
      <c r="I4" s="35"/>
    </row>
    <row r="5" spans="1:9" ht="10.5" customHeight="1">
      <c r="A5" s="137"/>
      <c r="B5" s="137"/>
      <c r="C5" s="137"/>
      <c r="D5" s="138"/>
      <c r="E5" s="141"/>
      <c r="F5" s="137"/>
      <c r="G5" s="137"/>
      <c r="H5" s="72"/>
      <c r="I5" s="35"/>
    </row>
    <row r="6" spans="1:9" ht="12" customHeight="1">
      <c r="A6" s="18">
        <v>1</v>
      </c>
      <c r="B6" s="27">
        <v>2</v>
      </c>
      <c r="C6" s="69">
        <v>3</v>
      </c>
      <c r="D6" s="51" t="s">
        <v>86</v>
      </c>
      <c r="E6" s="51" t="s">
        <v>87</v>
      </c>
      <c r="F6" s="51" t="s">
        <v>88</v>
      </c>
      <c r="G6" s="51" t="s">
        <v>88</v>
      </c>
      <c r="H6" s="58"/>
      <c r="I6" s="63"/>
    </row>
    <row r="7" spans="1:9" ht="16.5" customHeight="1" thickBot="1">
      <c r="A7" s="10" t="s">
        <v>297</v>
      </c>
      <c r="B7" s="64">
        <v>200</v>
      </c>
      <c r="C7" s="39" t="s">
        <v>110</v>
      </c>
      <c r="D7" s="40">
        <v>10907632.09</v>
      </c>
      <c r="E7" s="40">
        <v>4835642.24</v>
      </c>
      <c r="F7" s="48">
        <f>D7-E7</f>
        <v>6071989.85</v>
      </c>
      <c r="G7" s="48">
        <f>E7/D7*100</f>
        <v>44.33264892050462</v>
      </c>
      <c r="H7" s="61"/>
      <c r="I7" s="63"/>
    </row>
    <row r="8" spans="1:9" ht="12" customHeight="1" thickBot="1">
      <c r="A8" s="33" t="s">
        <v>0</v>
      </c>
      <c r="B8" s="56"/>
      <c r="C8" s="21"/>
      <c r="D8" s="60"/>
      <c r="E8" s="60"/>
      <c r="F8" s="48"/>
      <c r="G8" s="48"/>
      <c r="H8" s="61"/>
      <c r="I8" s="63"/>
    </row>
    <row r="9" spans="1:9" ht="26.25" customHeight="1" thickBot="1">
      <c r="A9" s="62" t="s">
        <v>164</v>
      </c>
      <c r="B9" s="68" t="s">
        <v>131</v>
      </c>
      <c r="C9" s="65" t="s">
        <v>165</v>
      </c>
      <c r="D9" s="71">
        <v>689748.56</v>
      </c>
      <c r="E9" s="71">
        <v>578115.6</v>
      </c>
      <c r="F9" s="48">
        <f aca="true" t="shared" si="0" ref="F9:F73">D9-E9</f>
        <v>111632.96000000008</v>
      </c>
      <c r="G9" s="48">
        <f aca="true" t="shared" si="1" ref="G9:G66">E9/D9*100</f>
        <v>83.81541238737779</v>
      </c>
      <c r="H9" s="57"/>
      <c r="I9" s="66"/>
    </row>
    <row r="10" spans="1:9" ht="15.75" customHeight="1" thickBot="1">
      <c r="A10" s="62" t="s">
        <v>138</v>
      </c>
      <c r="B10" s="68" t="s">
        <v>131</v>
      </c>
      <c r="C10" s="65" t="s">
        <v>195</v>
      </c>
      <c r="D10" s="71">
        <v>689748.56</v>
      </c>
      <c r="E10" s="71">
        <v>578115.6</v>
      </c>
      <c r="F10" s="48">
        <f t="shared" si="0"/>
        <v>111632.96000000008</v>
      </c>
      <c r="G10" s="48">
        <f t="shared" si="1"/>
        <v>83.81541238737779</v>
      </c>
      <c r="H10" s="57"/>
      <c r="I10" s="66"/>
    </row>
    <row r="11" spans="1:9" ht="15.75" customHeight="1" thickBot="1">
      <c r="A11" s="62" t="s">
        <v>217</v>
      </c>
      <c r="B11" s="68" t="s">
        <v>131</v>
      </c>
      <c r="C11" s="65" t="s">
        <v>222</v>
      </c>
      <c r="D11" s="71">
        <v>689748.56</v>
      </c>
      <c r="E11" s="71">
        <v>578115.6</v>
      </c>
      <c r="F11" s="48">
        <f t="shared" si="0"/>
        <v>111632.96000000008</v>
      </c>
      <c r="G11" s="48">
        <f t="shared" si="1"/>
        <v>83.81541238737779</v>
      </c>
      <c r="H11" s="57"/>
      <c r="I11" s="66"/>
    </row>
    <row r="12" spans="1:9" ht="15.75" customHeight="1" thickBot="1">
      <c r="A12" s="62" t="s">
        <v>246</v>
      </c>
      <c r="B12" s="68" t="s">
        <v>131</v>
      </c>
      <c r="C12" s="65" t="s">
        <v>247</v>
      </c>
      <c r="D12" s="71">
        <v>581949.74</v>
      </c>
      <c r="E12" s="71">
        <v>511286.36</v>
      </c>
      <c r="F12" s="48">
        <f t="shared" si="0"/>
        <v>70663.38</v>
      </c>
      <c r="G12" s="48">
        <f t="shared" si="1"/>
        <v>87.85747717663727</v>
      </c>
      <c r="H12" s="57"/>
      <c r="I12" s="66"/>
    </row>
    <row r="13" spans="1:9" ht="15.75" customHeight="1" thickBot="1">
      <c r="A13" s="62" t="s">
        <v>269</v>
      </c>
      <c r="B13" s="68" t="s">
        <v>131</v>
      </c>
      <c r="C13" s="65" t="s">
        <v>270</v>
      </c>
      <c r="D13" s="71">
        <v>107798.82</v>
      </c>
      <c r="E13" s="71">
        <v>66828.64</v>
      </c>
      <c r="F13" s="48">
        <f t="shared" si="0"/>
        <v>40970.18000000001</v>
      </c>
      <c r="G13" s="48">
        <f t="shared" si="1"/>
        <v>61.993851138630276</v>
      </c>
      <c r="H13" s="57"/>
      <c r="I13" s="66"/>
    </row>
    <row r="14" spans="1:9" ht="26.25" customHeight="1" thickBot="1">
      <c r="A14" s="62" t="s">
        <v>130</v>
      </c>
      <c r="B14" s="68" t="s">
        <v>131</v>
      </c>
      <c r="C14" s="65" t="s">
        <v>295</v>
      </c>
      <c r="D14" s="71">
        <v>66700</v>
      </c>
      <c r="E14" s="71">
        <v>32791.5</v>
      </c>
      <c r="F14" s="48">
        <f t="shared" si="0"/>
        <v>33908.5</v>
      </c>
      <c r="G14" s="48">
        <f t="shared" si="1"/>
        <v>49.16266866566716</v>
      </c>
      <c r="H14" s="57"/>
      <c r="I14" s="66"/>
    </row>
    <row r="15" spans="1:9" ht="15.75" customHeight="1" thickBot="1">
      <c r="A15" s="62" t="s">
        <v>138</v>
      </c>
      <c r="B15" s="68" t="s">
        <v>131</v>
      </c>
      <c r="C15" s="65" t="s">
        <v>319</v>
      </c>
      <c r="D15" s="71">
        <v>66700</v>
      </c>
      <c r="E15" s="71">
        <v>32791.5</v>
      </c>
      <c r="F15" s="48">
        <f t="shared" si="0"/>
        <v>33908.5</v>
      </c>
      <c r="G15" s="48">
        <f t="shared" si="1"/>
        <v>49.16266866566716</v>
      </c>
      <c r="H15" s="57"/>
      <c r="I15" s="66"/>
    </row>
    <row r="16" spans="1:9" ht="15.75" customHeight="1" thickBot="1">
      <c r="A16" s="62" t="s">
        <v>160</v>
      </c>
      <c r="B16" s="68" t="s">
        <v>131</v>
      </c>
      <c r="C16" s="65" t="s">
        <v>162</v>
      </c>
      <c r="D16" s="71">
        <v>66700</v>
      </c>
      <c r="E16" s="71">
        <v>32791.5</v>
      </c>
      <c r="F16" s="48">
        <f t="shared" si="0"/>
        <v>33908.5</v>
      </c>
      <c r="G16" s="48">
        <f t="shared" si="1"/>
        <v>49.16266866566716</v>
      </c>
      <c r="H16" s="57"/>
      <c r="I16" s="66"/>
    </row>
    <row r="17" spans="1:9" ht="15.75" customHeight="1" thickBot="1">
      <c r="A17" s="62" t="s">
        <v>143</v>
      </c>
      <c r="B17" s="68" t="s">
        <v>131</v>
      </c>
      <c r="C17" s="65" t="s">
        <v>192</v>
      </c>
      <c r="D17" s="71">
        <v>66700</v>
      </c>
      <c r="E17" s="71">
        <v>32791.5</v>
      </c>
      <c r="F17" s="48">
        <f t="shared" si="0"/>
        <v>33908.5</v>
      </c>
      <c r="G17" s="48">
        <f t="shared" si="1"/>
        <v>49.16266866566716</v>
      </c>
      <c r="H17" s="57"/>
      <c r="I17" s="66"/>
    </row>
    <row r="18" spans="1:9" ht="26.25" customHeight="1" thickBot="1">
      <c r="A18" s="62" t="s">
        <v>164</v>
      </c>
      <c r="B18" s="68" t="s">
        <v>131</v>
      </c>
      <c r="C18" s="65" t="s">
        <v>220</v>
      </c>
      <c r="D18" s="71">
        <v>1252227.83</v>
      </c>
      <c r="E18" s="71">
        <v>845724.81</v>
      </c>
      <c r="F18" s="48">
        <f t="shared" si="0"/>
        <v>406503.02</v>
      </c>
      <c r="G18" s="48">
        <f t="shared" si="1"/>
        <v>67.53761494024614</v>
      </c>
      <c r="H18" s="57"/>
      <c r="I18" s="66"/>
    </row>
    <row r="19" spans="1:9" ht="15.75" customHeight="1" thickBot="1">
      <c r="A19" s="62" t="s">
        <v>138</v>
      </c>
      <c r="B19" s="68" t="s">
        <v>131</v>
      </c>
      <c r="C19" s="65" t="s">
        <v>244</v>
      </c>
      <c r="D19" s="71">
        <v>1252227.83</v>
      </c>
      <c r="E19" s="71">
        <v>845724.81</v>
      </c>
      <c r="F19" s="48">
        <f t="shared" si="0"/>
        <v>406503.02</v>
      </c>
      <c r="G19" s="48">
        <f t="shared" si="1"/>
        <v>67.53761494024614</v>
      </c>
      <c r="H19" s="57"/>
      <c r="I19" s="66"/>
    </row>
    <row r="20" spans="1:9" ht="15.75" customHeight="1" thickBot="1">
      <c r="A20" s="62" t="s">
        <v>217</v>
      </c>
      <c r="B20" s="68" t="s">
        <v>131</v>
      </c>
      <c r="C20" s="65" t="s">
        <v>267</v>
      </c>
      <c r="D20" s="71">
        <v>1252227.83</v>
      </c>
      <c r="E20" s="71">
        <v>845724.81</v>
      </c>
      <c r="F20" s="48">
        <f t="shared" si="0"/>
        <v>406503.02</v>
      </c>
      <c r="G20" s="48">
        <f t="shared" si="1"/>
        <v>67.53761494024614</v>
      </c>
      <c r="H20" s="57"/>
      <c r="I20" s="66"/>
    </row>
    <row r="21" spans="1:9" ht="15.75" customHeight="1" thickBot="1">
      <c r="A21" s="62" t="s">
        <v>246</v>
      </c>
      <c r="B21" s="68" t="s">
        <v>131</v>
      </c>
      <c r="C21" s="65" t="s">
        <v>293</v>
      </c>
      <c r="D21" s="71">
        <v>909583.66</v>
      </c>
      <c r="E21" s="71">
        <v>656210.33</v>
      </c>
      <c r="F21" s="48">
        <f t="shared" si="0"/>
        <v>253373.33000000007</v>
      </c>
      <c r="G21" s="48">
        <f t="shared" si="1"/>
        <v>72.14403235871673</v>
      </c>
      <c r="H21" s="57"/>
      <c r="I21" s="66"/>
    </row>
    <row r="22" spans="1:9" ht="15.75" customHeight="1" thickBot="1">
      <c r="A22" s="62" t="s">
        <v>269</v>
      </c>
      <c r="B22" s="68" t="s">
        <v>131</v>
      </c>
      <c r="C22" s="65" t="s">
        <v>317</v>
      </c>
      <c r="D22" s="71">
        <v>342644.27</v>
      </c>
      <c r="E22" s="71">
        <v>189514.48</v>
      </c>
      <c r="F22" s="48">
        <f t="shared" si="0"/>
        <v>153129.79</v>
      </c>
      <c r="G22" s="48">
        <f t="shared" si="1"/>
        <v>55.30939711905878</v>
      </c>
      <c r="H22" s="57"/>
      <c r="I22" s="66"/>
    </row>
    <row r="23" spans="1:9" ht="26.25" customHeight="1" thickBot="1">
      <c r="A23" s="62" t="s">
        <v>158</v>
      </c>
      <c r="B23" s="68" t="s">
        <v>131</v>
      </c>
      <c r="C23" s="65" t="s">
        <v>159</v>
      </c>
      <c r="D23" s="71">
        <v>500</v>
      </c>
      <c r="E23" s="71">
        <v>400</v>
      </c>
      <c r="F23" s="48">
        <f t="shared" si="0"/>
        <v>100</v>
      </c>
      <c r="G23" s="48">
        <f t="shared" si="1"/>
        <v>80</v>
      </c>
      <c r="H23" s="57"/>
      <c r="I23" s="66"/>
    </row>
    <row r="24" spans="1:9" ht="15.75" customHeight="1" thickBot="1">
      <c r="A24" s="62" t="s">
        <v>138</v>
      </c>
      <c r="B24" s="68" t="s">
        <v>131</v>
      </c>
      <c r="C24" s="65" t="s">
        <v>190</v>
      </c>
      <c r="D24" s="71">
        <v>500</v>
      </c>
      <c r="E24" s="71">
        <v>400</v>
      </c>
      <c r="F24" s="48">
        <f t="shared" si="0"/>
        <v>100</v>
      </c>
      <c r="G24" s="48">
        <f t="shared" si="1"/>
        <v>80</v>
      </c>
      <c r="H24" s="57"/>
      <c r="I24" s="66"/>
    </row>
    <row r="25" spans="1:9" ht="15.75" customHeight="1" thickBot="1">
      <c r="A25" s="62" t="s">
        <v>217</v>
      </c>
      <c r="B25" s="68" t="s">
        <v>131</v>
      </c>
      <c r="C25" s="65" t="s">
        <v>218</v>
      </c>
      <c r="D25" s="71">
        <v>500</v>
      </c>
      <c r="E25" s="71">
        <v>400</v>
      </c>
      <c r="F25" s="48">
        <f t="shared" si="0"/>
        <v>100</v>
      </c>
      <c r="G25" s="48">
        <f t="shared" si="1"/>
        <v>80</v>
      </c>
      <c r="H25" s="57"/>
      <c r="I25" s="66"/>
    </row>
    <row r="26" spans="1:9" ht="15.75" customHeight="1" thickBot="1">
      <c r="A26" s="62" t="s">
        <v>241</v>
      </c>
      <c r="B26" s="68" t="s">
        <v>131</v>
      </c>
      <c r="C26" s="65" t="s">
        <v>242</v>
      </c>
      <c r="D26" s="71">
        <v>500</v>
      </c>
      <c r="E26" s="71">
        <v>400</v>
      </c>
      <c r="F26" s="48">
        <f t="shared" si="0"/>
        <v>100</v>
      </c>
      <c r="G26" s="48">
        <f t="shared" si="1"/>
        <v>80</v>
      </c>
      <c r="H26" s="57"/>
      <c r="I26" s="66"/>
    </row>
    <row r="27" spans="1:9" ht="26.25" customHeight="1" thickBot="1">
      <c r="A27" s="62" t="s">
        <v>130</v>
      </c>
      <c r="B27" s="68" t="s">
        <v>131</v>
      </c>
      <c r="C27" s="65" t="s">
        <v>265</v>
      </c>
      <c r="D27" s="71">
        <v>1266577.6</v>
      </c>
      <c r="E27" s="71">
        <v>691397.8</v>
      </c>
      <c r="F27" s="48">
        <f t="shared" si="0"/>
        <v>575179.8</v>
      </c>
      <c r="G27" s="48">
        <f t="shared" si="1"/>
        <v>54.587875231647864</v>
      </c>
      <c r="H27" s="57"/>
      <c r="I27" s="66"/>
    </row>
    <row r="28" spans="1:9" ht="15.75" customHeight="1" thickBot="1">
      <c r="A28" s="62" t="s">
        <v>138</v>
      </c>
      <c r="B28" s="68" t="s">
        <v>131</v>
      </c>
      <c r="C28" s="65" t="s">
        <v>291</v>
      </c>
      <c r="D28" s="71">
        <v>614947.6</v>
      </c>
      <c r="E28" s="71">
        <v>357963.19</v>
      </c>
      <c r="F28" s="48">
        <f t="shared" si="0"/>
        <v>256984.40999999997</v>
      </c>
      <c r="G28" s="48">
        <f t="shared" si="1"/>
        <v>58.21035645963981</v>
      </c>
      <c r="H28" s="57"/>
      <c r="I28" s="66"/>
    </row>
    <row r="29" spans="1:9" ht="15.75" customHeight="1" thickBot="1">
      <c r="A29" s="62" t="s">
        <v>160</v>
      </c>
      <c r="B29" s="68" t="s">
        <v>131</v>
      </c>
      <c r="C29" s="65" t="s">
        <v>315</v>
      </c>
      <c r="D29" s="71">
        <v>604947.6</v>
      </c>
      <c r="E29" s="71">
        <v>354873.19</v>
      </c>
      <c r="F29" s="48">
        <f t="shared" si="0"/>
        <v>250074.40999999997</v>
      </c>
      <c r="G29" s="48">
        <f t="shared" si="1"/>
        <v>58.66180641100155</v>
      </c>
      <c r="H29" s="57"/>
      <c r="I29" s="66"/>
    </row>
    <row r="30" spans="1:9" ht="15.75" customHeight="1" thickBot="1">
      <c r="A30" s="62" t="s">
        <v>155</v>
      </c>
      <c r="B30" s="68" t="s">
        <v>131</v>
      </c>
      <c r="C30" s="65" t="s">
        <v>156</v>
      </c>
      <c r="D30" s="71">
        <v>28370</v>
      </c>
      <c r="E30" s="71">
        <v>17348.16</v>
      </c>
      <c r="F30" s="48">
        <f t="shared" si="0"/>
        <v>11021.84</v>
      </c>
      <c r="G30" s="48">
        <f t="shared" si="1"/>
        <v>61.14966513923158</v>
      </c>
      <c r="H30" s="57"/>
      <c r="I30" s="66"/>
    </row>
    <row r="31" spans="1:9" ht="15.75" customHeight="1" thickBot="1">
      <c r="A31" s="62" t="s">
        <v>187</v>
      </c>
      <c r="B31" s="68" t="s">
        <v>131</v>
      </c>
      <c r="C31" s="65" t="s">
        <v>188</v>
      </c>
      <c r="D31" s="71">
        <v>1000</v>
      </c>
      <c r="E31" s="45" t="s">
        <v>6</v>
      </c>
      <c r="F31" s="48">
        <v>1000</v>
      </c>
      <c r="G31" s="48">
        <v>0</v>
      </c>
      <c r="H31" s="57"/>
      <c r="I31" s="66"/>
    </row>
    <row r="32" spans="1:9" ht="15.75" customHeight="1" thickBot="1">
      <c r="A32" s="62" t="s">
        <v>214</v>
      </c>
      <c r="B32" s="68" t="s">
        <v>131</v>
      </c>
      <c r="C32" s="65" t="s">
        <v>215</v>
      </c>
      <c r="D32" s="71">
        <v>171029</v>
      </c>
      <c r="E32" s="71">
        <v>26431.04</v>
      </c>
      <c r="F32" s="48">
        <f t="shared" si="0"/>
        <v>144597.96</v>
      </c>
      <c r="G32" s="48">
        <f t="shared" si="1"/>
        <v>15.454127662560152</v>
      </c>
      <c r="H32" s="57"/>
      <c r="I32" s="66"/>
    </row>
    <row r="33" spans="1:9" ht="15.75" customHeight="1" thickBot="1">
      <c r="A33" s="62" t="s">
        <v>133</v>
      </c>
      <c r="B33" s="68" t="s">
        <v>131</v>
      </c>
      <c r="C33" s="65" t="s">
        <v>239</v>
      </c>
      <c r="D33" s="71">
        <v>184635.39</v>
      </c>
      <c r="E33" s="71">
        <v>172390</v>
      </c>
      <c r="F33" s="48">
        <f t="shared" si="0"/>
        <v>12245.390000000014</v>
      </c>
      <c r="G33" s="48">
        <f t="shared" si="1"/>
        <v>93.36779909853684</v>
      </c>
      <c r="H33" s="57"/>
      <c r="I33" s="66"/>
    </row>
    <row r="34" spans="1:9" ht="15.75" customHeight="1" thickBot="1">
      <c r="A34" s="62" t="s">
        <v>143</v>
      </c>
      <c r="B34" s="68" t="s">
        <v>131</v>
      </c>
      <c r="C34" s="65" t="s">
        <v>263</v>
      </c>
      <c r="D34" s="71">
        <v>219913.21</v>
      </c>
      <c r="E34" s="71">
        <v>138703.99</v>
      </c>
      <c r="F34" s="48">
        <f t="shared" si="0"/>
        <v>81209.22</v>
      </c>
      <c r="G34" s="48">
        <f t="shared" si="1"/>
        <v>63.0721501450504</v>
      </c>
      <c r="H34" s="57"/>
      <c r="I34" s="66"/>
    </row>
    <row r="35" spans="1:9" ht="15.75" customHeight="1" thickBot="1">
      <c r="A35" s="62" t="s">
        <v>146</v>
      </c>
      <c r="B35" s="68" t="s">
        <v>131</v>
      </c>
      <c r="C35" s="65" t="s">
        <v>289</v>
      </c>
      <c r="D35" s="71">
        <v>10000</v>
      </c>
      <c r="E35" s="71">
        <v>3090</v>
      </c>
      <c r="F35" s="48">
        <f t="shared" si="0"/>
        <v>6910</v>
      </c>
      <c r="G35" s="48">
        <f t="shared" si="1"/>
        <v>30.9</v>
      </c>
      <c r="H35" s="57"/>
      <c r="I35" s="66"/>
    </row>
    <row r="36" spans="1:9" ht="15.75" customHeight="1" thickBot="1">
      <c r="A36" s="62" t="s">
        <v>168</v>
      </c>
      <c r="B36" s="68" t="s">
        <v>131</v>
      </c>
      <c r="C36" s="65" t="s">
        <v>313</v>
      </c>
      <c r="D36" s="71">
        <v>651630</v>
      </c>
      <c r="E36" s="71">
        <v>333434.61</v>
      </c>
      <c r="F36" s="48">
        <f t="shared" si="0"/>
        <v>318195.39</v>
      </c>
      <c r="G36" s="48">
        <f t="shared" si="1"/>
        <v>51.169315409051144</v>
      </c>
      <c r="H36" s="57"/>
      <c r="I36" s="66"/>
    </row>
    <row r="37" spans="1:9" ht="15.75" customHeight="1" thickBot="1">
      <c r="A37" s="62" t="s">
        <v>152</v>
      </c>
      <c r="B37" s="68" t="s">
        <v>131</v>
      </c>
      <c r="C37" s="65" t="s">
        <v>153</v>
      </c>
      <c r="D37" s="71">
        <v>122630</v>
      </c>
      <c r="E37" s="71">
        <v>38180</v>
      </c>
      <c r="F37" s="48">
        <f t="shared" si="0"/>
        <v>84450</v>
      </c>
      <c r="G37" s="48">
        <f t="shared" si="1"/>
        <v>31.134306450297643</v>
      </c>
      <c r="H37" s="57"/>
      <c r="I37" s="66"/>
    </row>
    <row r="38" spans="1:9" ht="15.75" customHeight="1" thickBot="1">
      <c r="A38" s="62" t="s">
        <v>184</v>
      </c>
      <c r="B38" s="68" t="s">
        <v>131</v>
      </c>
      <c r="C38" s="65" t="s">
        <v>185</v>
      </c>
      <c r="D38" s="71">
        <v>529000</v>
      </c>
      <c r="E38" s="71">
        <v>295254.61</v>
      </c>
      <c r="F38" s="48">
        <f t="shared" si="0"/>
        <v>233745.39</v>
      </c>
      <c r="G38" s="48">
        <f t="shared" si="1"/>
        <v>55.813725897920605</v>
      </c>
      <c r="H38" s="57"/>
      <c r="I38" s="66"/>
    </row>
    <row r="39" spans="1:9" ht="15.75" customHeight="1" thickBot="1">
      <c r="A39" s="62" t="s">
        <v>178</v>
      </c>
      <c r="B39" s="68" t="s">
        <v>131</v>
      </c>
      <c r="C39" s="65" t="s">
        <v>212</v>
      </c>
      <c r="D39" s="71">
        <v>12000</v>
      </c>
      <c r="E39" s="71">
        <v>8000</v>
      </c>
      <c r="F39" s="48">
        <f t="shared" si="0"/>
        <v>4000</v>
      </c>
      <c r="G39" s="48">
        <f t="shared" si="1"/>
        <v>66.66666666666666</v>
      </c>
      <c r="H39" s="57"/>
      <c r="I39" s="66"/>
    </row>
    <row r="40" spans="1:9" ht="15.75" customHeight="1" thickBot="1">
      <c r="A40" s="62" t="s">
        <v>138</v>
      </c>
      <c r="B40" s="68" t="s">
        <v>131</v>
      </c>
      <c r="C40" s="65" t="s">
        <v>237</v>
      </c>
      <c r="D40" s="71">
        <v>12000</v>
      </c>
      <c r="E40" s="71">
        <v>8000</v>
      </c>
      <c r="F40" s="48">
        <f t="shared" si="0"/>
        <v>4000</v>
      </c>
      <c r="G40" s="48">
        <f t="shared" si="1"/>
        <v>66.66666666666666</v>
      </c>
      <c r="H40" s="57"/>
      <c r="I40" s="66"/>
    </row>
    <row r="41" spans="1:9" ht="15.75" customHeight="1" thickBot="1">
      <c r="A41" s="62" t="s">
        <v>146</v>
      </c>
      <c r="B41" s="68" t="s">
        <v>131</v>
      </c>
      <c r="C41" s="65" t="s">
        <v>261</v>
      </c>
      <c r="D41" s="71">
        <v>12000</v>
      </c>
      <c r="E41" s="71">
        <v>8000</v>
      </c>
      <c r="F41" s="48">
        <f t="shared" si="0"/>
        <v>4000</v>
      </c>
      <c r="G41" s="48">
        <f t="shared" si="1"/>
        <v>66.66666666666666</v>
      </c>
      <c r="H41" s="57"/>
      <c r="I41" s="66"/>
    </row>
    <row r="42" spans="1:9" ht="15.75" customHeight="1" thickBot="1">
      <c r="A42" s="62" t="s">
        <v>286</v>
      </c>
      <c r="B42" s="68" t="s">
        <v>131</v>
      </c>
      <c r="C42" s="65" t="s">
        <v>287</v>
      </c>
      <c r="D42" s="71">
        <v>18581.71</v>
      </c>
      <c r="E42" s="45" t="s">
        <v>6</v>
      </c>
      <c r="F42" s="71">
        <v>18581.71</v>
      </c>
      <c r="G42" s="48">
        <v>0</v>
      </c>
      <c r="H42" s="57"/>
      <c r="I42" s="66"/>
    </row>
    <row r="43" spans="1:9" ht="15.75" customHeight="1" thickBot="1">
      <c r="A43" s="62" t="s">
        <v>138</v>
      </c>
      <c r="B43" s="68" t="s">
        <v>131</v>
      </c>
      <c r="C43" s="65" t="s">
        <v>311</v>
      </c>
      <c r="D43" s="71">
        <v>18581.71</v>
      </c>
      <c r="E43" s="45" t="s">
        <v>6</v>
      </c>
      <c r="F43" s="71">
        <v>18581.71</v>
      </c>
      <c r="G43" s="48">
        <v>0</v>
      </c>
      <c r="H43" s="57"/>
      <c r="I43" s="66"/>
    </row>
    <row r="44" spans="1:9" ht="15.75" customHeight="1" thickBot="1">
      <c r="A44" s="62" t="s">
        <v>149</v>
      </c>
      <c r="B44" s="68" t="s">
        <v>131</v>
      </c>
      <c r="C44" s="65" t="s">
        <v>150</v>
      </c>
      <c r="D44" s="71">
        <v>18581.71</v>
      </c>
      <c r="E44" s="45" t="s">
        <v>6</v>
      </c>
      <c r="F44" s="71">
        <v>18581.71</v>
      </c>
      <c r="G44" s="48">
        <v>0</v>
      </c>
      <c r="H44" s="57"/>
      <c r="I44" s="66"/>
    </row>
    <row r="45" spans="1:9" ht="26.25" customHeight="1" thickBot="1">
      <c r="A45" s="62" t="s">
        <v>181</v>
      </c>
      <c r="B45" s="68" t="s">
        <v>131</v>
      </c>
      <c r="C45" s="65" t="s">
        <v>182</v>
      </c>
      <c r="D45" s="71">
        <v>18581.71</v>
      </c>
      <c r="E45" s="45" t="s">
        <v>6</v>
      </c>
      <c r="F45" s="71">
        <v>18581.71</v>
      </c>
      <c r="G45" s="48">
        <v>0</v>
      </c>
      <c r="H45" s="57"/>
      <c r="I45" s="66"/>
    </row>
    <row r="46" spans="1:9" ht="21.75" customHeight="1" thickBot="1">
      <c r="A46" s="62" t="s">
        <v>375</v>
      </c>
      <c r="B46" s="68" t="s">
        <v>131</v>
      </c>
      <c r="C46" s="65" t="s">
        <v>376</v>
      </c>
      <c r="D46" s="71">
        <v>157900</v>
      </c>
      <c r="E46" s="45">
        <v>151397.6</v>
      </c>
      <c r="F46" s="48">
        <f t="shared" si="0"/>
        <v>6502.399999999994</v>
      </c>
      <c r="G46" s="48">
        <f t="shared" si="1"/>
        <v>95.88195060164662</v>
      </c>
      <c r="H46" s="57"/>
      <c r="I46" s="66"/>
    </row>
    <row r="47" spans="1:9" ht="16.5" customHeight="1" thickBot="1">
      <c r="A47" s="62" t="s">
        <v>377</v>
      </c>
      <c r="B47" s="68" t="s">
        <v>131</v>
      </c>
      <c r="C47" s="65" t="s">
        <v>376</v>
      </c>
      <c r="D47" s="71">
        <v>157900</v>
      </c>
      <c r="E47" s="45">
        <v>151397.6</v>
      </c>
      <c r="F47" s="48">
        <f t="shared" si="0"/>
        <v>6502.399999999994</v>
      </c>
      <c r="G47" s="48">
        <f t="shared" si="1"/>
        <v>95.88195060164662</v>
      </c>
      <c r="H47" s="57"/>
      <c r="I47" s="66"/>
    </row>
    <row r="48" spans="1:9" ht="18" customHeight="1" thickBot="1">
      <c r="A48" s="62" t="s">
        <v>378</v>
      </c>
      <c r="B48" s="68" t="s">
        <v>131</v>
      </c>
      <c r="C48" s="65" t="s">
        <v>379</v>
      </c>
      <c r="D48" s="71">
        <v>157900</v>
      </c>
      <c r="E48" s="45">
        <v>151397.6</v>
      </c>
      <c r="F48" s="48">
        <f t="shared" si="0"/>
        <v>6502.399999999994</v>
      </c>
      <c r="G48" s="48">
        <f t="shared" si="1"/>
        <v>95.88195060164662</v>
      </c>
      <c r="H48" s="57"/>
      <c r="I48" s="66"/>
    </row>
    <row r="49" spans="1:9" ht="15.75" customHeight="1" thickBot="1">
      <c r="A49" s="62" t="s">
        <v>209</v>
      </c>
      <c r="B49" s="68" t="s">
        <v>131</v>
      </c>
      <c r="C49" s="65" t="s">
        <v>210</v>
      </c>
      <c r="D49" s="71">
        <v>98990</v>
      </c>
      <c r="E49" s="45">
        <v>0</v>
      </c>
      <c r="F49" s="48">
        <f t="shared" si="0"/>
        <v>98990</v>
      </c>
      <c r="G49" s="48">
        <v>0</v>
      </c>
      <c r="H49" s="57"/>
      <c r="I49" s="66"/>
    </row>
    <row r="50" spans="1:9" ht="15.75" customHeight="1" thickBot="1">
      <c r="A50" s="62" t="s">
        <v>138</v>
      </c>
      <c r="B50" s="68" t="s">
        <v>131</v>
      </c>
      <c r="C50" s="65" t="s">
        <v>235</v>
      </c>
      <c r="D50" s="71">
        <v>98990</v>
      </c>
      <c r="E50" s="45">
        <v>0</v>
      </c>
      <c r="F50" s="48">
        <f t="shared" si="0"/>
        <v>98990</v>
      </c>
      <c r="G50" s="48">
        <v>0</v>
      </c>
      <c r="H50" s="57"/>
      <c r="I50" s="66"/>
    </row>
    <row r="51" spans="1:9" ht="15.75" customHeight="1" thickBot="1">
      <c r="A51" s="62" t="s">
        <v>146</v>
      </c>
      <c r="B51" s="68" t="s">
        <v>131</v>
      </c>
      <c r="C51" s="65" t="s">
        <v>259</v>
      </c>
      <c r="D51" s="71">
        <v>98990</v>
      </c>
      <c r="E51" s="45">
        <v>0</v>
      </c>
      <c r="F51" s="48">
        <f t="shared" si="0"/>
        <v>98990</v>
      </c>
      <c r="G51" s="48">
        <v>0</v>
      </c>
      <c r="H51" s="57"/>
      <c r="I51" s="66"/>
    </row>
    <row r="52" spans="1:9" ht="15.75" customHeight="1" thickBot="1">
      <c r="A52" s="62" t="s">
        <v>283</v>
      </c>
      <c r="B52" s="68" t="s">
        <v>131</v>
      </c>
      <c r="C52" s="65" t="s">
        <v>284</v>
      </c>
      <c r="D52" s="71">
        <v>150030</v>
      </c>
      <c r="E52" s="71">
        <v>80364</v>
      </c>
      <c r="F52" s="48">
        <f t="shared" si="0"/>
        <v>69666</v>
      </c>
      <c r="G52" s="48">
        <f t="shared" si="1"/>
        <v>53.56528694261148</v>
      </c>
      <c r="H52" s="57"/>
      <c r="I52" s="66"/>
    </row>
    <row r="53" spans="1:9" ht="15.75" customHeight="1" thickBot="1">
      <c r="A53" s="62" t="s">
        <v>138</v>
      </c>
      <c r="B53" s="68" t="s">
        <v>131</v>
      </c>
      <c r="C53" s="65" t="s">
        <v>309</v>
      </c>
      <c r="D53" s="71">
        <v>150030</v>
      </c>
      <c r="E53" s="71">
        <v>80364</v>
      </c>
      <c r="F53" s="48">
        <f t="shared" si="0"/>
        <v>69666</v>
      </c>
      <c r="G53" s="48">
        <f t="shared" si="1"/>
        <v>53.56528694261148</v>
      </c>
      <c r="H53" s="57"/>
      <c r="I53" s="66"/>
    </row>
    <row r="54" spans="1:9" ht="15.75" customHeight="1" thickBot="1">
      <c r="A54" s="62" t="s">
        <v>146</v>
      </c>
      <c r="B54" s="68" t="s">
        <v>131</v>
      </c>
      <c r="C54" s="65" t="s">
        <v>147</v>
      </c>
      <c r="D54" s="71">
        <v>150030</v>
      </c>
      <c r="E54" s="71">
        <v>80364</v>
      </c>
      <c r="F54" s="48">
        <f t="shared" si="0"/>
        <v>69666</v>
      </c>
      <c r="G54" s="48">
        <f t="shared" si="1"/>
        <v>53.56528694261148</v>
      </c>
      <c r="H54" s="57"/>
      <c r="I54" s="66"/>
    </row>
    <row r="55" spans="1:9" ht="15.75" customHeight="1" thickBot="1">
      <c r="A55" s="62" t="s">
        <v>178</v>
      </c>
      <c r="B55" s="68" t="s">
        <v>131</v>
      </c>
      <c r="C55" s="65" t="s">
        <v>179</v>
      </c>
      <c r="D55" s="71">
        <v>2300</v>
      </c>
      <c r="E55" s="71">
        <v>1544</v>
      </c>
      <c r="F55" s="48">
        <f t="shared" si="0"/>
        <v>756</v>
      </c>
      <c r="G55" s="48">
        <f t="shared" si="1"/>
        <v>67.13043478260869</v>
      </c>
      <c r="H55" s="57"/>
      <c r="I55" s="66"/>
    </row>
    <row r="56" spans="1:9" ht="15.75" customHeight="1" thickBot="1">
      <c r="A56" s="62" t="s">
        <v>138</v>
      </c>
      <c r="B56" s="68" t="s">
        <v>131</v>
      </c>
      <c r="C56" s="65" t="s">
        <v>207</v>
      </c>
      <c r="D56" s="71">
        <v>2300</v>
      </c>
      <c r="E56" s="71">
        <v>1544</v>
      </c>
      <c r="F56" s="48">
        <f t="shared" si="0"/>
        <v>756</v>
      </c>
      <c r="G56" s="48">
        <f t="shared" si="1"/>
        <v>67.13043478260869</v>
      </c>
      <c r="H56" s="57"/>
      <c r="I56" s="66"/>
    </row>
    <row r="57" spans="1:9" ht="15.75" customHeight="1" thickBot="1">
      <c r="A57" s="62" t="s">
        <v>146</v>
      </c>
      <c r="B57" s="68" t="s">
        <v>131</v>
      </c>
      <c r="C57" s="65" t="s">
        <v>233</v>
      </c>
      <c r="D57" s="71">
        <v>2300</v>
      </c>
      <c r="E57" s="71">
        <v>1544</v>
      </c>
      <c r="F57" s="48">
        <f t="shared" si="0"/>
        <v>756</v>
      </c>
      <c r="G57" s="48">
        <f t="shared" si="1"/>
        <v>67.13043478260869</v>
      </c>
      <c r="H57" s="57"/>
      <c r="I57" s="66"/>
    </row>
    <row r="58" spans="1:9" ht="26.25" customHeight="1" thickBot="1">
      <c r="A58" s="62" t="s">
        <v>130</v>
      </c>
      <c r="B58" s="68" t="s">
        <v>131</v>
      </c>
      <c r="C58" s="65" t="s">
        <v>257</v>
      </c>
      <c r="D58" s="71">
        <v>150500</v>
      </c>
      <c r="E58" s="71">
        <v>10417</v>
      </c>
      <c r="F58" s="48">
        <f t="shared" si="0"/>
        <v>140083</v>
      </c>
      <c r="G58" s="48">
        <f t="shared" si="1"/>
        <v>6.921594684385382</v>
      </c>
      <c r="H58" s="57"/>
      <c r="I58" s="66"/>
    </row>
    <row r="59" spans="1:9" ht="15.75" customHeight="1" thickBot="1">
      <c r="A59" s="62" t="s">
        <v>138</v>
      </c>
      <c r="B59" s="68" t="s">
        <v>131</v>
      </c>
      <c r="C59" s="65" t="s">
        <v>281</v>
      </c>
      <c r="D59" s="71">
        <v>150500</v>
      </c>
      <c r="E59" s="71">
        <v>10417</v>
      </c>
      <c r="F59" s="48">
        <f t="shared" si="0"/>
        <v>140083</v>
      </c>
      <c r="G59" s="48">
        <f t="shared" si="1"/>
        <v>6.921594684385382</v>
      </c>
      <c r="H59" s="57"/>
      <c r="I59" s="66"/>
    </row>
    <row r="60" spans="1:9" ht="15.75" customHeight="1" thickBot="1">
      <c r="A60" s="62" t="s">
        <v>160</v>
      </c>
      <c r="B60" s="68" t="s">
        <v>131</v>
      </c>
      <c r="C60" s="65" t="s">
        <v>307</v>
      </c>
      <c r="D60" s="71">
        <v>150500</v>
      </c>
      <c r="E60" s="71">
        <v>10417</v>
      </c>
      <c r="F60" s="48">
        <f t="shared" si="0"/>
        <v>140083</v>
      </c>
      <c r="G60" s="48">
        <f t="shared" si="1"/>
        <v>6.921594684385382</v>
      </c>
      <c r="H60" s="57"/>
      <c r="I60" s="66"/>
    </row>
    <row r="61" spans="1:9" ht="15.75" customHeight="1" thickBot="1">
      <c r="A61" s="62" t="s">
        <v>143</v>
      </c>
      <c r="B61" s="68" t="s">
        <v>131</v>
      </c>
      <c r="C61" s="65" t="s">
        <v>144</v>
      </c>
      <c r="D61" s="71">
        <v>150500</v>
      </c>
      <c r="E61" s="71">
        <v>10417</v>
      </c>
      <c r="F61" s="48">
        <f t="shared" si="0"/>
        <v>140083</v>
      </c>
      <c r="G61" s="48">
        <f t="shared" si="1"/>
        <v>6.921594684385382</v>
      </c>
      <c r="H61" s="57"/>
      <c r="I61" s="66"/>
    </row>
    <row r="62" spans="1:9" ht="26.25" customHeight="1" thickBot="1">
      <c r="A62" s="62" t="s">
        <v>164</v>
      </c>
      <c r="B62" s="68" t="s">
        <v>131</v>
      </c>
      <c r="C62" s="65" t="s">
        <v>175</v>
      </c>
      <c r="D62" s="71">
        <v>43427</v>
      </c>
      <c r="E62" s="71">
        <v>29012.87</v>
      </c>
      <c r="F62" s="48">
        <f t="shared" si="0"/>
        <v>14414.130000000001</v>
      </c>
      <c r="G62" s="48">
        <f t="shared" si="1"/>
        <v>66.80836806594975</v>
      </c>
      <c r="H62" s="57"/>
      <c r="I62" s="66"/>
    </row>
    <row r="63" spans="1:9" ht="15.75" customHeight="1" thickBot="1">
      <c r="A63" s="62" t="s">
        <v>138</v>
      </c>
      <c r="B63" s="68" t="s">
        <v>131</v>
      </c>
      <c r="C63" s="65" t="s">
        <v>205</v>
      </c>
      <c r="D63" s="71">
        <v>43427</v>
      </c>
      <c r="E63" s="71">
        <v>29012.87</v>
      </c>
      <c r="F63" s="48">
        <f t="shared" si="0"/>
        <v>14414.130000000001</v>
      </c>
      <c r="G63" s="48">
        <f t="shared" si="1"/>
        <v>66.80836806594975</v>
      </c>
      <c r="H63" s="57"/>
      <c r="I63" s="66"/>
    </row>
    <row r="64" spans="1:9" ht="15.75" customHeight="1" thickBot="1">
      <c r="A64" s="62" t="s">
        <v>217</v>
      </c>
      <c r="B64" s="68" t="s">
        <v>131</v>
      </c>
      <c r="C64" s="65" t="s">
        <v>231</v>
      </c>
      <c r="D64" s="71">
        <v>43427</v>
      </c>
      <c r="E64" s="71">
        <v>29012.87</v>
      </c>
      <c r="F64" s="48">
        <f t="shared" si="0"/>
        <v>14414.130000000001</v>
      </c>
      <c r="G64" s="48">
        <f t="shared" si="1"/>
        <v>66.80836806594975</v>
      </c>
      <c r="H64" s="57"/>
      <c r="I64" s="66"/>
    </row>
    <row r="65" spans="1:9" ht="15.75" customHeight="1" thickBot="1">
      <c r="A65" s="62" t="s">
        <v>246</v>
      </c>
      <c r="B65" s="68" t="s">
        <v>131</v>
      </c>
      <c r="C65" s="65" t="s">
        <v>255</v>
      </c>
      <c r="D65" s="71">
        <v>33354</v>
      </c>
      <c r="E65" s="71">
        <v>22283.3</v>
      </c>
      <c r="F65" s="48">
        <f t="shared" si="0"/>
        <v>11070.7</v>
      </c>
      <c r="G65" s="48">
        <f t="shared" si="1"/>
        <v>66.80847874317922</v>
      </c>
      <c r="H65" s="57"/>
      <c r="I65" s="66"/>
    </row>
    <row r="66" spans="1:9" ht="15.75" customHeight="1" thickBot="1">
      <c r="A66" s="62" t="s">
        <v>269</v>
      </c>
      <c r="B66" s="68" t="s">
        <v>131</v>
      </c>
      <c r="C66" s="65" t="s">
        <v>279</v>
      </c>
      <c r="D66" s="71">
        <v>10073</v>
      </c>
      <c r="E66" s="71">
        <v>6729.57</v>
      </c>
      <c r="F66" s="48">
        <f t="shared" si="0"/>
        <v>3343.4300000000003</v>
      </c>
      <c r="G66" s="48">
        <f t="shared" si="1"/>
        <v>66.80800158840464</v>
      </c>
      <c r="H66" s="57"/>
      <c r="I66" s="66"/>
    </row>
    <row r="67" spans="1:9" ht="26.25" customHeight="1" thickBot="1">
      <c r="A67" s="62" t="s">
        <v>130</v>
      </c>
      <c r="B67" s="68" t="s">
        <v>131</v>
      </c>
      <c r="C67" s="65" t="s">
        <v>305</v>
      </c>
      <c r="D67" s="71">
        <v>29873</v>
      </c>
      <c r="E67" s="45">
        <v>11759.8</v>
      </c>
      <c r="F67" s="48">
        <f t="shared" si="0"/>
        <v>18113.2</v>
      </c>
      <c r="G67" s="48">
        <v>0</v>
      </c>
      <c r="H67" s="57"/>
      <c r="I67" s="66"/>
    </row>
    <row r="68" spans="1:9" ht="15.75" customHeight="1" thickBot="1">
      <c r="A68" s="62" t="s">
        <v>138</v>
      </c>
      <c r="B68" s="68" t="s">
        <v>131</v>
      </c>
      <c r="C68" s="65" t="s">
        <v>140</v>
      </c>
      <c r="D68" s="71">
        <v>11200</v>
      </c>
      <c r="E68" s="45" t="s">
        <v>6</v>
      </c>
      <c r="F68" s="71">
        <v>11200</v>
      </c>
      <c r="G68" s="48">
        <v>0</v>
      </c>
      <c r="H68" s="57"/>
      <c r="I68" s="66"/>
    </row>
    <row r="69" spans="1:9" ht="15.75" customHeight="1" thickBot="1">
      <c r="A69" s="62" t="s">
        <v>160</v>
      </c>
      <c r="B69" s="68" t="s">
        <v>131</v>
      </c>
      <c r="C69" s="65" t="s">
        <v>172</v>
      </c>
      <c r="D69" s="71">
        <v>11200</v>
      </c>
      <c r="E69" s="45" t="s">
        <v>6</v>
      </c>
      <c r="F69" s="71">
        <v>11200</v>
      </c>
      <c r="G69" s="48">
        <v>0</v>
      </c>
      <c r="H69" s="57"/>
      <c r="I69" s="66"/>
    </row>
    <row r="70" spans="1:9" ht="15.75" customHeight="1" thickBot="1">
      <c r="A70" s="62" t="s">
        <v>155</v>
      </c>
      <c r="B70" s="68" t="s">
        <v>131</v>
      </c>
      <c r="C70" s="65" t="s">
        <v>202</v>
      </c>
      <c r="D70" s="71">
        <v>1200</v>
      </c>
      <c r="E70" s="45" t="s">
        <v>6</v>
      </c>
      <c r="F70" s="71">
        <v>1200</v>
      </c>
      <c r="G70" s="48">
        <v>0</v>
      </c>
      <c r="H70" s="57"/>
      <c r="I70" s="66"/>
    </row>
    <row r="71" spans="1:9" ht="15.75" customHeight="1" thickBot="1">
      <c r="A71" s="62" t="s">
        <v>143</v>
      </c>
      <c r="B71" s="68" t="s">
        <v>131</v>
      </c>
      <c r="C71" s="65" t="s">
        <v>229</v>
      </c>
      <c r="D71" s="71">
        <v>10000</v>
      </c>
      <c r="E71" s="45" t="s">
        <v>6</v>
      </c>
      <c r="F71" s="71">
        <v>10000</v>
      </c>
      <c r="G71" s="48">
        <v>0</v>
      </c>
      <c r="H71" s="57"/>
      <c r="I71" s="66"/>
    </row>
    <row r="72" spans="1:9" ht="15.75" customHeight="1" thickBot="1">
      <c r="A72" s="62" t="s">
        <v>168</v>
      </c>
      <c r="B72" s="68" t="s">
        <v>131</v>
      </c>
      <c r="C72" s="65" t="s">
        <v>253</v>
      </c>
      <c r="D72" s="71">
        <v>18673</v>
      </c>
      <c r="E72" s="45">
        <v>11759.8</v>
      </c>
      <c r="F72" s="48">
        <f t="shared" si="0"/>
        <v>6913.200000000001</v>
      </c>
      <c r="G72" s="48">
        <v>0</v>
      </c>
      <c r="H72" s="57"/>
      <c r="I72" s="66"/>
    </row>
    <row r="73" spans="1:9" ht="15.75" customHeight="1" thickBot="1">
      <c r="A73" s="62" t="s">
        <v>152</v>
      </c>
      <c r="B73" s="68" t="s">
        <v>131</v>
      </c>
      <c r="C73" s="65" t="s">
        <v>277</v>
      </c>
      <c r="D73" s="71">
        <v>6913.1</v>
      </c>
      <c r="E73" s="45">
        <v>1286.4</v>
      </c>
      <c r="F73" s="48">
        <f t="shared" si="0"/>
        <v>5626.700000000001</v>
      </c>
      <c r="G73" s="48">
        <v>0</v>
      </c>
      <c r="H73" s="57"/>
      <c r="I73" s="66"/>
    </row>
    <row r="74" spans="1:9" ht="15.75" customHeight="1" thickBot="1">
      <c r="A74" s="62" t="s">
        <v>184</v>
      </c>
      <c r="B74" s="68" t="s">
        <v>131</v>
      </c>
      <c r="C74" s="65" t="s">
        <v>303</v>
      </c>
      <c r="D74" s="71">
        <v>11759.9</v>
      </c>
      <c r="E74" s="45">
        <v>10473.5</v>
      </c>
      <c r="F74" s="48">
        <f>D74-E74</f>
        <v>1286.3999999999996</v>
      </c>
      <c r="G74" s="48">
        <v>0</v>
      </c>
      <c r="H74" s="57"/>
      <c r="I74" s="66"/>
    </row>
    <row r="75" spans="1:9" ht="26.25" customHeight="1" thickBot="1">
      <c r="A75" s="62" t="s">
        <v>130</v>
      </c>
      <c r="B75" s="68" t="s">
        <v>131</v>
      </c>
      <c r="C75" s="65" t="s">
        <v>137</v>
      </c>
      <c r="D75" s="71">
        <v>100000</v>
      </c>
      <c r="E75" s="45" t="s">
        <v>6</v>
      </c>
      <c r="F75" s="70">
        <v>100000</v>
      </c>
      <c r="G75" s="48">
        <v>0</v>
      </c>
      <c r="H75" s="57"/>
      <c r="I75" s="66"/>
    </row>
    <row r="76" spans="1:9" ht="15.75" customHeight="1" thickBot="1">
      <c r="A76" s="62" t="s">
        <v>138</v>
      </c>
      <c r="B76" s="68" t="s">
        <v>131</v>
      </c>
      <c r="C76" s="65" t="s">
        <v>170</v>
      </c>
      <c r="D76" s="71">
        <v>100000</v>
      </c>
      <c r="E76" s="45" t="s">
        <v>6</v>
      </c>
      <c r="F76" s="70">
        <v>100000</v>
      </c>
      <c r="G76" s="48">
        <v>0</v>
      </c>
      <c r="H76" s="57"/>
      <c r="I76" s="66"/>
    </row>
    <row r="77" spans="1:9" ht="15.75" customHeight="1" thickBot="1">
      <c r="A77" s="62" t="s">
        <v>160</v>
      </c>
      <c r="B77" s="68" t="s">
        <v>131</v>
      </c>
      <c r="C77" s="65" t="s">
        <v>200</v>
      </c>
      <c r="D77" s="71">
        <v>100000</v>
      </c>
      <c r="E77" s="45" t="s">
        <v>6</v>
      </c>
      <c r="F77" s="70">
        <v>100000</v>
      </c>
      <c r="G77" s="48">
        <v>0</v>
      </c>
      <c r="H77" s="57"/>
      <c r="I77" s="66"/>
    </row>
    <row r="78" spans="1:9" ht="15.75" customHeight="1" thickBot="1">
      <c r="A78" s="62" t="s">
        <v>143</v>
      </c>
      <c r="B78" s="68" t="s">
        <v>131</v>
      </c>
      <c r="C78" s="65" t="s">
        <v>226</v>
      </c>
      <c r="D78" s="71">
        <v>100000</v>
      </c>
      <c r="E78" s="45" t="s">
        <v>6</v>
      </c>
      <c r="F78" s="70">
        <v>100000</v>
      </c>
      <c r="G78" s="48">
        <v>0</v>
      </c>
      <c r="H78" s="57"/>
      <c r="I78" s="66"/>
    </row>
    <row r="79" spans="1:9" ht="26.25" customHeight="1" thickBot="1">
      <c r="A79" s="62" t="s">
        <v>130</v>
      </c>
      <c r="B79" s="68" t="s">
        <v>131</v>
      </c>
      <c r="C79" s="65" t="s">
        <v>251</v>
      </c>
      <c r="D79" s="71">
        <v>801325</v>
      </c>
      <c r="E79" s="71">
        <v>58146.11</v>
      </c>
      <c r="F79" s="70">
        <f>D79-E79</f>
        <v>743178.89</v>
      </c>
      <c r="G79" s="48">
        <f>E79/D79*100</f>
        <v>7.256245593236203</v>
      </c>
      <c r="H79" s="57"/>
      <c r="I79" s="66"/>
    </row>
    <row r="80" spans="1:9" ht="15.75" customHeight="1" thickBot="1">
      <c r="A80" s="62" t="s">
        <v>138</v>
      </c>
      <c r="B80" s="68" t="s">
        <v>131</v>
      </c>
      <c r="C80" s="65" t="s">
        <v>274</v>
      </c>
      <c r="D80" s="71">
        <v>790594</v>
      </c>
      <c r="E80" s="71">
        <v>58146.11</v>
      </c>
      <c r="F80" s="70">
        <f>D80-E80</f>
        <v>732447.89</v>
      </c>
      <c r="G80" s="48">
        <f>E80/D80*100</f>
        <v>7.354737071113618</v>
      </c>
      <c r="H80" s="57"/>
      <c r="I80" s="66"/>
    </row>
    <row r="81" spans="1:9" ht="15.75" customHeight="1" thickBot="1">
      <c r="A81" s="62" t="s">
        <v>160</v>
      </c>
      <c r="B81" s="68" t="s">
        <v>131</v>
      </c>
      <c r="C81" s="65" t="s">
        <v>300</v>
      </c>
      <c r="D81" s="71">
        <v>790594</v>
      </c>
      <c r="E81" s="71">
        <v>58146.11</v>
      </c>
      <c r="F81" s="70">
        <f>D81-E81</f>
        <v>732447.89</v>
      </c>
      <c r="G81" s="48">
        <f>E81/D81*100</f>
        <v>7.354737071113618</v>
      </c>
      <c r="H81" s="57"/>
      <c r="I81" s="66"/>
    </row>
    <row r="82" spans="1:9" ht="15.75" customHeight="1" thickBot="1">
      <c r="A82" s="62" t="s">
        <v>133</v>
      </c>
      <c r="B82" s="68" t="s">
        <v>131</v>
      </c>
      <c r="C82" s="65" t="s">
        <v>134</v>
      </c>
      <c r="D82" s="71">
        <v>790594</v>
      </c>
      <c r="E82" s="71">
        <v>58146.11</v>
      </c>
      <c r="F82" s="70">
        <f>D82-E82</f>
        <v>732447.89</v>
      </c>
      <c r="G82" s="48">
        <f>E82/D82*100</f>
        <v>7.354737071113618</v>
      </c>
      <c r="H82" s="57"/>
      <c r="I82" s="66"/>
    </row>
    <row r="83" spans="1:9" ht="15.75" customHeight="1" thickBot="1">
      <c r="A83" s="62" t="s">
        <v>168</v>
      </c>
      <c r="B83" s="68" t="s">
        <v>131</v>
      </c>
      <c r="C83" s="65" t="s">
        <v>169</v>
      </c>
      <c r="D83" s="71">
        <v>10371</v>
      </c>
      <c r="E83" s="45" t="s">
        <v>6</v>
      </c>
      <c r="F83" s="70">
        <v>10371</v>
      </c>
      <c r="G83" s="48">
        <v>0</v>
      </c>
      <c r="H83" s="57"/>
      <c r="I83" s="66"/>
    </row>
    <row r="84" spans="1:9" ht="15.75" customHeight="1" thickBot="1">
      <c r="A84" s="62" t="s">
        <v>184</v>
      </c>
      <c r="B84" s="68" t="s">
        <v>131</v>
      </c>
      <c r="C84" s="65" t="s">
        <v>199</v>
      </c>
      <c r="D84" s="71">
        <v>10371</v>
      </c>
      <c r="E84" s="45" t="s">
        <v>6</v>
      </c>
      <c r="F84" s="70">
        <v>10371</v>
      </c>
      <c r="G84" s="48">
        <v>0</v>
      </c>
      <c r="H84" s="57"/>
      <c r="I84" s="66"/>
    </row>
    <row r="85" spans="1:9" ht="26.25" customHeight="1" thickBot="1">
      <c r="A85" s="62" t="s">
        <v>130</v>
      </c>
      <c r="B85" s="68" t="s">
        <v>131</v>
      </c>
      <c r="C85" s="65" t="s">
        <v>225</v>
      </c>
      <c r="D85" s="71">
        <v>16138.19</v>
      </c>
      <c r="E85" s="45" t="s">
        <v>6</v>
      </c>
      <c r="F85" s="70">
        <v>16138.19</v>
      </c>
      <c r="G85" s="48">
        <v>0</v>
      </c>
      <c r="H85" s="57"/>
      <c r="I85" s="66"/>
    </row>
    <row r="86" spans="1:9" ht="15.75" customHeight="1" thickBot="1">
      <c r="A86" s="62" t="s">
        <v>138</v>
      </c>
      <c r="B86" s="68" t="s">
        <v>131</v>
      </c>
      <c r="C86" s="65" t="s">
        <v>250</v>
      </c>
      <c r="D86" s="71">
        <v>16138.19</v>
      </c>
      <c r="E86" s="45" t="s">
        <v>6</v>
      </c>
      <c r="F86" s="70">
        <v>16138.19</v>
      </c>
      <c r="G86" s="48">
        <v>0</v>
      </c>
      <c r="H86" s="57"/>
      <c r="I86" s="66"/>
    </row>
    <row r="87" spans="1:9" ht="15.75" customHeight="1" thickBot="1">
      <c r="A87" s="62" t="s">
        <v>160</v>
      </c>
      <c r="B87" s="68" t="s">
        <v>131</v>
      </c>
      <c r="C87" s="65" t="s">
        <v>273</v>
      </c>
      <c r="D87" s="71">
        <v>16138.19</v>
      </c>
      <c r="E87" s="45" t="s">
        <v>6</v>
      </c>
      <c r="F87" s="70">
        <v>16138.19</v>
      </c>
      <c r="G87" s="48">
        <v>0</v>
      </c>
      <c r="H87" s="57"/>
      <c r="I87" s="66"/>
    </row>
    <row r="88" spans="1:9" ht="15.75" customHeight="1" thickBot="1">
      <c r="A88" s="62" t="s">
        <v>133</v>
      </c>
      <c r="B88" s="68" t="s">
        <v>131</v>
      </c>
      <c r="C88" s="65" t="s">
        <v>299</v>
      </c>
      <c r="D88" s="71">
        <v>16138.19</v>
      </c>
      <c r="E88" s="45" t="s">
        <v>6</v>
      </c>
      <c r="F88" s="70">
        <v>16138.19</v>
      </c>
      <c r="G88" s="48">
        <v>0</v>
      </c>
      <c r="H88" s="57"/>
      <c r="I88" s="66"/>
    </row>
    <row r="89" spans="1:9" ht="26.25" customHeight="1" thickBot="1">
      <c r="A89" s="62" t="s">
        <v>130</v>
      </c>
      <c r="B89" s="68" t="s">
        <v>131</v>
      </c>
      <c r="C89" s="65" t="s">
        <v>132</v>
      </c>
      <c r="D89" s="71">
        <v>1216790.93</v>
      </c>
      <c r="E89" s="45" t="s">
        <v>6</v>
      </c>
      <c r="F89" s="70">
        <v>1216790.93</v>
      </c>
      <c r="G89" s="48">
        <v>0</v>
      </c>
      <c r="H89" s="57"/>
      <c r="I89" s="66"/>
    </row>
    <row r="90" spans="1:9" ht="15.75" customHeight="1" thickBot="1">
      <c r="A90" s="62" t="s">
        <v>138</v>
      </c>
      <c r="B90" s="68" t="s">
        <v>131</v>
      </c>
      <c r="C90" s="65" t="s">
        <v>167</v>
      </c>
      <c r="D90" s="71">
        <v>1216790.93</v>
      </c>
      <c r="E90" s="45" t="s">
        <v>6</v>
      </c>
      <c r="F90" s="70">
        <v>1216790.93</v>
      </c>
      <c r="G90" s="48">
        <v>0</v>
      </c>
      <c r="H90" s="57"/>
      <c r="I90" s="66"/>
    </row>
    <row r="91" spans="1:9" ht="15.75" customHeight="1" thickBot="1">
      <c r="A91" s="62" t="s">
        <v>160</v>
      </c>
      <c r="B91" s="68" t="s">
        <v>131</v>
      </c>
      <c r="C91" s="65" t="s">
        <v>198</v>
      </c>
      <c r="D91" s="71">
        <v>1216790.93</v>
      </c>
      <c r="E91" s="45" t="s">
        <v>6</v>
      </c>
      <c r="F91" s="70">
        <v>1216790.93</v>
      </c>
      <c r="G91" s="48">
        <v>0</v>
      </c>
      <c r="H91" s="57"/>
      <c r="I91" s="66"/>
    </row>
    <row r="92" spans="1:9" ht="15.75" customHeight="1" thickBot="1">
      <c r="A92" s="62" t="s">
        <v>381</v>
      </c>
      <c r="B92" s="68" t="s">
        <v>131</v>
      </c>
      <c r="C92" s="65" t="s">
        <v>380</v>
      </c>
      <c r="D92" s="71">
        <v>66000</v>
      </c>
      <c r="E92" s="45"/>
      <c r="F92" s="70">
        <v>66000</v>
      </c>
      <c r="G92" s="48">
        <v>0</v>
      </c>
      <c r="H92" s="57"/>
      <c r="I92" s="66"/>
    </row>
    <row r="93" spans="1:9" ht="15.75" customHeight="1" thickBot="1">
      <c r="A93" s="62" t="s">
        <v>133</v>
      </c>
      <c r="B93" s="68" t="s">
        <v>131</v>
      </c>
      <c r="C93" s="65" t="s">
        <v>224</v>
      </c>
      <c r="D93" s="71">
        <v>1150790.93</v>
      </c>
      <c r="E93" s="45"/>
      <c r="F93" s="70">
        <v>1150790.93</v>
      </c>
      <c r="G93" s="48">
        <v>0</v>
      </c>
      <c r="H93" s="57"/>
      <c r="I93" s="66"/>
    </row>
    <row r="94" spans="1:9" ht="26.25" customHeight="1" thickBot="1">
      <c r="A94" s="62" t="s">
        <v>130</v>
      </c>
      <c r="B94" s="68" t="s">
        <v>131</v>
      </c>
      <c r="C94" s="65" t="s">
        <v>249</v>
      </c>
      <c r="D94" s="71">
        <v>14233.97</v>
      </c>
      <c r="E94" s="45" t="s">
        <v>6</v>
      </c>
      <c r="F94" s="70">
        <v>14233.97</v>
      </c>
      <c r="G94" s="48">
        <v>0</v>
      </c>
      <c r="H94" s="57"/>
      <c r="I94" s="66"/>
    </row>
    <row r="95" spans="1:9" ht="15.75" customHeight="1" thickBot="1">
      <c r="A95" s="62" t="s">
        <v>138</v>
      </c>
      <c r="B95" s="68" t="s">
        <v>131</v>
      </c>
      <c r="C95" s="65" t="s">
        <v>272</v>
      </c>
      <c r="D95" s="71">
        <v>14233.97</v>
      </c>
      <c r="E95" s="45" t="s">
        <v>6</v>
      </c>
      <c r="F95" s="70">
        <v>14233.97</v>
      </c>
      <c r="G95" s="48">
        <v>0</v>
      </c>
      <c r="H95" s="57"/>
      <c r="I95" s="66"/>
    </row>
    <row r="96" spans="1:9" ht="15.75" customHeight="1" thickBot="1">
      <c r="A96" s="62" t="s">
        <v>160</v>
      </c>
      <c r="B96" s="68" t="s">
        <v>131</v>
      </c>
      <c r="C96" s="65" t="s">
        <v>298</v>
      </c>
      <c r="D96" s="71">
        <v>14233.97</v>
      </c>
      <c r="E96" s="45" t="s">
        <v>6</v>
      </c>
      <c r="F96" s="70">
        <v>14233.97</v>
      </c>
      <c r="G96" s="48">
        <v>0</v>
      </c>
      <c r="H96" s="57"/>
      <c r="I96" s="66"/>
    </row>
    <row r="97" spans="1:9" ht="15.75" customHeight="1" thickBot="1">
      <c r="A97" s="62" t="s">
        <v>133</v>
      </c>
      <c r="B97" s="68" t="s">
        <v>131</v>
      </c>
      <c r="C97" s="65" t="s">
        <v>321</v>
      </c>
      <c r="D97" s="71">
        <v>14233.97</v>
      </c>
      <c r="E97" s="45" t="s">
        <v>6</v>
      </c>
      <c r="F97" s="70">
        <v>14233.97</v>
      </c>
      <c r="G97" s="48">
        <v>0</v>
      </c>
      <c r="H97" s="57"/>
      <c r="I97" s="66"/>
    </row>
    <row r="98" spans="1:9" ht="26.25" customHeight="1" thickBot="1">
      <c r="A98" s="62" t="s">
        <v>130</v>
      </c>
      <c r="B98" s="68" t="s">
        <v>131</v>
      </c>
      <c r="C98" s="65" t="s">
        <v>166</v>
      </c>
      <c r="D98" s="71">
        <v>100020</v>
      </c>
      <c r="E98" s="45">
        <v>35838.27</v>
      </c>
      <c r="F98" s="70">
        <f>D98-E98</f>
        <v>64181.73</v>
      </c>
      <c r="G98" s="48">
        <f>E98/D98*100</f>
        <v>35.83110377924415</v>
      </c>
      <c r="H98" s="57"/>
      <c r="I98" s="66"/>
    </row>
    <row r="99" spans="1:9" ht="15.75" customHeight="1" thickBot="1">
      <c r="A99" s="62" t="s">
        <v>138</v>
      </c>
      <c r="B99" s="68" t="s">
        <v>131</v>
      </c>
      <c r="C99" s="65" t="s">
        <v>196</v>
      </c>
      <c r="D99" s="71">
        <v>100020</v>
      </c>
      <c r="E99" s="45">
        <v>35838.27</v>
      </c>
      <c r="F99" s="70">
        <f>D99-E99</f>
        <v>64181.73</v>
      </c>
      <c r="G99" s="48">
        <f>E99/D99*100</f>
        <v>35.83110377924415</v>
      </c>
      <c r="H99" s="57"/>
      <c r="I99" s="66"/>
    </row>
    <row r="100" spans="1:9" ht="15.75" customHeight="1" thickBot="1">
      <c r="A100" s="62" t="s">
        <v>160</v>
      </c>
      <c r="B100" s="68" t="s">
        <v>131</v>
      </c>
      <c r="C100" s="65" t="s">
        <v>223</v>
      </c>
      <c r="D100" s="71">
        <v>100020</v>
      </c>
      <c r="E100" s="45">
        <v>35838.27</v>
      </c>
      <c r="F100" s="70">
        <f>D100-E100</f>
        <v>64181.73</v>
      </c>
      <c r="G100" s="48">
        <f>E100/D100*100</f>
        <v>35.83110377924415</v>
      </c>
      <c r="H100" s="57"/>
      <c r="I100" s="66"/>
    </row>
    <row r="101" spans="1:9" ht="15.75" customHeight="1" thickBot="1">
      <c r="A101" s="62" t="s">
        <v>143</v>
      </c>
      <c r="B101" s="68" t="s">
        <v>131</v>
      </c>
      <c r="C101" s="65" t="s">
        <v>248</v>
      </c>
      <c r="D101" s="71">
        <v>100020</v>
      </c>
      <c r="E101" s="45">
        <v>35838.27</v>
      </c>
      <c r="F101" s="70">
        <f>D101-E101</f>
        <v>64181.73</v>
      </c>
      <c r="G101" s="48">
        <f>E101/D101*100</f>
        <v>35.83110377924415</v>
      </c>
      <c r="H101" s="57"/>
      <c r="I101" s="66"/>
    </row>
    <row r="102" spans="1:9" ht="26.25" customHeight="1" thickBot="1">
      <c r="A102" s="62" t="s">
        <v>130</v>
      </c>
      <c r="B102" s="68" t="s">
        <v>131</v>
      </c>
      <c r="C102" s="65" t="s">
        <v>271</v>
      </c>
      <c r="D102" s="71">
        <v>50000</v>
      </c>
      <c r="E102" s="45" t="s">
        <v>6</v>
      </c>
      <c r="F102" s="71">
        <v>50000</v>
      </c>
      <c r="G102" s="48">
        <v>0</v>
      </c>
      <c r="H102" s="57"/>
      <c r="I102" s="66"/>
    </row>
    <row r="103" spans="1:9" ht="15.75" customHeight="1" thickBot="1">
      <c r="A103" s="62" t="s">
        <v>138</v>
      </c>
      <c r="B103" s="68" t="s">
        <v>131</v>
      </c>
      <c r="C103" s="65" t="s">
        <v>296</v>
      </c>
      <c r="D103" s="71">
        <v>50000</v>
      </c>
      <c r="E103" s="45" t="s">
        <v>6</v>
      </c>
      <c r="F103" s="71">
        <v>50000</v>
      </c>
      <c r="G103" s="48">
        <v>0</v>
      </c>
      <c r="H103" s="57"/>
      <c r="I103" s="66"/>
    </row>
    <row r="104" spans="1:9" ht="15.75" customHeight="1" thickBot="1">
      <c r="A104" s="62" t="s">
        <v>160</v>
      </c>
      <c r="B104" s="68" t="s">
        <v>131</v>
      </c>
      <c r="C104" s="65" t="s">
        <v>320</v>
      </c>
      <c r="D104" s="71">
        <v>50000</v>
      </c>
      <c r="E104" s="45" t="s">
        <v>6</v>
      </c>
      <c r="F104" s="71">
        <v>50000</v>
      </c>
      <c r="G104" s="48">
        <v>0</v>
      </c>
      <c r="H104" s="57"/>
      <c r="I104" s="66"/>
    </row>
    <row r="105" spans="1:9" ht="15.75" customHeight="1" thickBot="1">
      <c r="A105" s="62" t="s">
        <v>133</v>
      </c>
      <c r="B105" s="68" t="s">
        <v>131</v>
      </c>
      <c r="C105" s="65" t="s">
        <v>163</v>
      </c>
      <c r="D105" s="71">
        <v>50000</v>
      </c>
      <c r="E105" s="45" t="s">
        <v>6</v>
      </c>
      <c r="F105" s="71">
        <v>50000</v>
      </c>
      <c r="G105" s="48">
        <v>0</v>
      </c>
      <c r="H105" s="57"/>
      <c r="I105" s="66"/>
    </row>
    <row r="106" spans="1:9" ht="26.25" customHeight="1" thickBot="1">
      <c r="A106" s="62" t="s">
        <v>193</v>
      </c>
      <c r="B106" s="68" t="s">
        <v>131</v>
      </c>
      <c r="C106" s="65" t="s">
        <v>194</v>
      </c>
      <c r="D106" s="71">
        <v>26208</v>
      </c>
      <c r="E106" s="45">
        <v>5429.76</v>
      </c>
      <c r="F106" s="70">
        <f>D106-E106</f>
        <v>20778.239999999998</v>
      </c>
      <c r="G106" s="48">
        <f>E106/D106*100</f>
        <v>20.71794871794872</v>
      </c>
      <c r="H106" s="57"/>
      <c r="I106" s="66"/>
    </row>
    <row r="107" spans="1:9" ht="15.75" customHeight="1" thickBot="1">
      <c r="A107" s="62" t="s">
        <v>138</v>
      </c>
      <c r="B107" s="68" t="s">
        <v>131</v>
      </c>
      <c r="C107" s="65" t="s">
        <v>221</v>
      </c>
      <c r="D107" s="71">
        <v>26208</v>
      </c>
      <c r="E107" s="45">
        <v>5429.76</v>
      </c>
      <c r="F107" s="70">
        <f aca="true" t="shared" si="2" ref="F107:F116">D107-E107</f>
        <v>20778.239999999998</v>
      </c>
      <c r="G107" s="48">
        <f aca="true" t="shared" si="3" ref="G107:G116">E107/D107*100</f>
        <v>20.71794871794872</v>
      </c>
      <c r="H107" s="57"/>
      <c r="I107" s="66"/>
    </row>
    <row r="108" spans="1:9" ht="15.75" customHeight="1" thickBot="1">
      <c r="A108" s="62" t="s">
        <v>160</v>
      </c>
      <c r="B108" s="68" t="s">
        <v>131</v>
      </c>
      <c r="C108" s="65" t="s">
        <v>245</v>
      </c>
      <c r="D108" s="71">
        <v>26208</v>
      </c>
      <c r="E108" s="45">
        <v>5429.76</v>
      </c>
      <c r="F108" s="70">
        <f t="shared" si="2"/>
        <v>20778.239999999998</v>
      </c>
      <c r="G108" s="48">
        <f t="shared" si="3"/>
        <v>20.71794871794872</v>
      </c>
      <c r="H108" s="57"/>
      <c r="I108" s="66"/>
    </row>
    <row r="109" spans="1:9" ht="15.75" customHeight="1" thickBot="1">
      <c r="A109" s="62" t="s">
        <v>133</v>
      </c>
      <c r="B109" s="68" t="s">
        <v>131</v>
      </c>
      <c r="C109" s="65" t="s">
        <v>268</v>
      </c>
      <c r="D109" s="71">
        <v>26208</v>
      </c>
      <c r="E109" s="45">
        <v>5429.76</v>
      </c>
      <c r="F109" s="70">
        <f t="shared" si="2"/>
        <v>20778.239999999998</v>
      </c>
      <c r="G109" s="48">
        <f t="shared" si="3"/>
        <v>20.71794871794872</v>
      </c>
      <c r="H109" s="57"/>
      <c r="I109" s="66"/>
    </row>
    <row r="110" spans="1:9" ht="26.25" customHeight="1" thickBot="1">
      <c r="A110" s="62" t="s">
        <v>130</v>
      </c>
      <c r="B110" s="68" t="s">
        <v>131</v>
      </c>
      <c r="C110" s="65" t="s">
        <v>294</v>
      </c>
      <c r="D110" s="71">
        <v>208535.63</v>
      </c>
      <c r="E110" s="71">
        <v>70650.65</v>
      </c>
      <c r="F110" s="70">
        <f t="shared" si="2"/>
        <v>137884.98</v>
      </c>
      <c r="G110" s="48">
        <f t="shared" si="3"/>
        <v>33.87941427563241</v>
      </c>
      <c r="H110" s="57"/>
      <c r="I110" s="66"/>
    </row>
    <row r="111" spans="1:9" ht="15.75" customHeight="1" thickBot="1">
      <c r="A111" s="62" t="s">
        <v>138</v>
      </c>
      <c r="B111" s="68" t="s">
        <v>131</v>
      </c>
      <c r="C111" s="65" t="s">
        <v>318</v>
      </c>
      <c r="D111" s="71">
        <v>192204.73</v>
      </c>
      <c r="E111" s="71">
        <v>54319.75</v>
      </c>
      <c r="F111" s="70">
        <f t="shared" si="2"/>
        <v>137884.98</v>
      </c>
      <c r="G111" s="48">
        <f t="shared" si="3"/>
        <v>28.261401267284107</v>
      </c>
      <c r="H111" s="57"/>
      <c r="I111" s="66"/>
    </row>
    <row r="112" spans="1:9" ht="15.75" customHeight="1" thickBot="1">
      <c r="A112" s="62" t="s">
        <v>160</v>
      </c>
      <c r="B112" s="68" t="s">
        <v>131</v>
      </c>
      <c r="C112" s="65" t="s">
        <v>161</v>
      </c>
      <c r="D112" s="71">
        <v>192204.73</v>
      </c>
      <c r="E112" s="71">
        <v>54319.75</v>
      </c>
      <c r="F112" s="70">
        <f t="shared" si="2"/>
        <v>137884.98</v>
      </c>
      <c r="G112" s="48">
        <f t="shared" si="3"/>
        <v>28.261401267284107</v>
      </c>
      <c r="H112" s="57"/>
      <c r="I112" s="66"/>
    </row>
    <row r="113" spans="1:9" ht="15.75" customHeight="1" thickBot="1">
      <c r="A113" s="62" t="s">
        <v>133</v>
      </c>
      <c r="B113" s="68" t="s">
        <v>131</v>
      </c>
      <c r="C113" s="65" t="s">
        <v>191</v>
      </c>
      <c r="D113" s="71">
        <v>177595.86</v>
      </c>
      <c r="E113" s="71">
        <v>39710.88</v>
      </c>
      <c r="F113" s="70">
        <f t="shared" si="2"/>
        <v>137884.97999999998</v>
      </c>
      <c r="G113" s="48">
        <f t="shared" si="3"/>
        <v>22.360250965309664</v>
      </c>
      <c r="H113" s="57"/>
      <c r="I113" s="66"/>
    </row>
    <row r="114" spans="1:9" ht="15.75" customHeight="1" thickBot="1">
      <c r="A114" s="62" t="s">
        <v>143</v>
      </c>
      <c r="B114" s="68" t="s">
        <v>131</v>
      </c>
      <c r="C114" s="65" t="s">
        <v>219</v>
      </c>
      <c r="D114" s="71">
        <v>14608.87</v>
      </c>
      <c r="E114" s="71">
        <v>14608.87</v>
      </c>
      <c r="F114" s="70">
        <f t="shared" si="2"/>
        <v>0</v>
      </c>
      <c r="G114" s="48">
        <f t="shared" si="3"/>
        <v>100</v>
      </c>
      <c r="H114" s="57"/>
      <c r="I114" s="66"/>
    </row>
    <row r="115" spans="1:9" ht="15.75" customHeight="1" thickBot="1">
      <c r="A115" s="62" t="s">
        <v>168</v>
      </c>
      <c r="B115" s="68" t="s">
        <v>131</v>
      </c>
      <c r="C115" s="65" t="s">
        <v>243</v>
      </c>
      <c r="D115" s="71">
        <v>16330.9</v>
      </c>
      <c r="E115" s="71">
        <v>16330.9</v>
      </c>
      <c r="F115" s="70">
        <f t="shared" si="2"/>
        <v>0</v>
      </c>
      <c r="G115" s="48">
        <f t="shared" si="3"/>
        <v>100</v>
      </c>
      <c r="H115" s="57"/>
      <c r="I115" s="66"/>
    </row>
    <row r="116" spans="1:9" ht="15.75" customHeight="1" thickBot="1">
      <c r="A116" s="62" t="s">
        <v>184</v>
      </c>
      <c r="B116" s="68" t="s">
        <v>131</v>
      </c>
      <c r="C116" s="65" t="s">
        <v>266</v>
      </c>
      <c r="D116" s="71">
        <v>16330.9</v>
      </c>
      <c r="E116" s="71">
        <v>16330.9</v>
      </c>
      <c r="F116" s="70">
        <f t="shared" si="2"/>
        <v>0</v>
      </c>
      <c r="G116" s="48">
        <f t="shared" si="3"/>
        <v>100</v>
      </c>
      <c r="H116" s="57"/>
      <c r="I116" s="66"/>
    </row>
    <row r="117" spans="1:9" ht="26.25" customHeight="1" thickBot="1">
      <c r="A117" s="62" t="s">
        <v>130</v>
      </c>
      <c r="B117" s="68" t="s">
        <v>131</v>
      </c>
      <c r="C117" s="65" t="s">
        <v>292</v>
      </c>
      <c r="D117" s="71">
        <v>126030</v>
      </c>
      <c r="E117" s="45" t="s">
        <v>6</v>
      </c>
      <c r="F117" s="70">
        <v>126030</v>
      </c>
      <c r="G117" s="48">
        <v>0</v>
      </c>
      <c r="H117" s="57"/>
      <c r="I117" s="66"/>
    </row>
    <row r="118" spans="1:9" ht="15.75" customHeight="1" thickBot="1">
      <c r="A118" s="62" t="s">
        <v>168</v>
      </c>
      <c r="B118" s="68" t="s">
        <v>131</v>
      </c>
      <c r="C118" s="65" t="s">
        <v>316</v>
      </c>
      <c r="D118" s="71">
        <v>126030</v>
      </c>
      <c r="E118" s="45" t="s">
        <v>6</v>
      </c>
      <c r="F118" s="70">
        <v>126030</v>
      </c>
      <c r="G118" s="48">
        <v>0</v>
      </c>
      <c r="H118" s="57"/>
      <c r="I118" s="66"/>
    </row>
    <row r="119" spans="1:9" ht="15.75" customHeight="1" thickBot="1">
      <c r="A119" s="62" t="s">
        <v>152</v>
      </c>
      <c r="B119" s="68" t="s">
        <v>131</v>
      </c>
      <c r="C119" s="65" t="s">
        <v>157</v>
      </c>
      <c r="D119" s="71">
        <v>126030</v>
      </c>
      <c r="E119" s="45" t="s">
        <v>6</v>
      </c>
      <c r="F119" s="70">
        <v>126030</v>
      </c>
      <c r="G119" s="48">
        <v>0</v>
      </c>
      <c r="H119" s="57"/>
      <c r="I119" s="66"/>
    </row>
    <row r="120" spans="1:9" ht="26.25" customHeight="1" thickBot="1">
      <c r="A120" s="62" t="s">
        <v>388</v>
      </c>
      <c r="B120" s="68" t="s">
        <v>131</v>
      </c>
      <c r="C120" s="65" t="s">
        <v>383</v>
      </c>
      <c r="D120" s="71">
        <v>343900</v>
      </c>
      <c r="E120" s="45"/>
      <c r="F120" s="70">
        <f aca="true" t="shared" si="4" ref="F120:F125">D120-E120</f>
        <v>343900</v>
      </c>
      <c r="G120" s="48">
        <v>0</v>
      </c>
      <c r="H120" s="57"/>
      <c r="I120" s="66"/>
    </row>
    <row r="121" spans="1:9" ht="15.75" customHeight="1" thickBot="1">
      <c r="A121" s="62" t="s">
        <v>168</v>
      </c>
      <c r="B121" s="68" t="s">
        <v>131</v>
      </c>
      <c r="C121" s="65" t="s">
        <v>382</v>
      </c>
      <c r="D121" s="71">
        <v>343900</v>
      </c>
      <c r="E121" s="45"/>
      <c r="F121" s="70">
        <f t="shared" si="4"/>
        <v>343900</v>
      </c>
      <c r="G121" s="48">
        <v>0</v>
      </c>
      <c r="H121" s="57"/>
      <c r="I121" s="66"/>
    </row>
    <row r="122" spans="1:9" ht="15.75" customHeight="1" thickBot="1">
      <c r="A122" s="62" t="s">
        <v>152</v>
      </c>
      <c r="B122" s="68" t="s">
        <v>131</v>
      </c>
      <c r="C122" s="65" t="s">
        <v>384</v>
      </c>
      <c r="D122" s="71">
        <v>343900</v>
      </c>
      <c r="E122" s="45"/>
      <c r="F122" s="70">
        <f t="shared" si="4"/>
        <v>343900</v>
      </c>
      <c r="G122" s="48">
        <v>0</v>
      </c>
      <c r="H122" s="57"/>
      <c r="I122" s="66"/>
    </row>
    <row r="123" spans="1:9" ht="30" customHeight="1" thickBot="1">
      <c r="A123" s="62" t="s">
        <v>388</v>
      </c>
      <c r="B123" s="68"/>
      <c r="C123" s="65" t="s">
        <v>385</v>
      </c>
      <c r="D123" s="71">
        <v>606100</v>
      </c>
      <c r="E123" s="45"/>
      <c r="F123" s="70">
        <f t="shared" si="4"/>
        <v>606100</v>
      </c>
      <c r="G123" s="48">
        <v>0</v>
      </c>
      <c r="H123" s="57"/>
      <c r="I123" s="66"/>
    </row>
    <row r="124" spans="1:9" ht="15.75" customHeight="1" thickBot="1">
      <c r="A124" s="62" t="s">
        <v>168</v>
      </c>
      <c r="B124" s="68"/>
      <c r="C124" s="65" t="s">
        <v>387</v>
      </c>
      <c r="D124" s="71">
        <v>606100</v>
      </c>
      <c r="E124" s="45"/>
      <c r="F124" s="70">
        <f t="shared" si="4"/>
        <v>606100</v>
      </c>
      <c r="G124" s="48">
        <v>0</v>
      </c>
      <c r="H124" s="57"/>
      <c r="I124" s="66"/>
    </row>
    <row r="125" spans="1:9" ht="15.75" customHeight="1" thickBot="1">
      <c r="A125" s="62" t="s">
        <v>152</v>
      </c>
      <c r="B125" s="68"/>
      <c r="C125" s="65" t="s">
        <v>386</v>
      </c>
      <c r="D125" s="71">
        <v>606100</v>
      </c>
      <c r="E125" s="45"/>
      <c r="F125" s="70">
        <f t="shared" si="4"/>
        <v>606100</v>
      </c>
      <c r="G125" s="48">
        <v>0</v>
      </c>
      <c r="H125" s="57"/>
      <c r="I125" s="66"/>
    </row>
    <row r="126" spans="1:9" ht="26.25" customHeight="1" thickBot="1">
      <c r="A126" s="62" t="s">
        <v>130</v>
      </c>
      <c r="B126" s="68" t="s">
        <v>131</v>
      </c>
      <c r="C126" s="65" t="s">
        <v>189</v>
      </c>
      <c r="D126" s="136">
        <v>29600</v>
      </c>
      <c r="E126" s="71">
        <v>8000</v>
      </c>
      <c r="F126" s="70">
        <v>21600</v>
      </c>
      <c r="G126" s="48">
        <f aca="true" t="shared" si="5" ref="G126:G173">E126/D126*100</f>
        <v>27.027027027027028</v>
      </c>
      <c r="H126" s="57"/>
      <c r="I126" s="66"/>
    </row>
    <row r="127" spans="1:9" ht="15.75" customHeight="1" thickBot="1">
      <c r="A127" s="62" t="s">
        <v>138</v>
      </c>
      <c r="B127" s="68" t="s">
        <v>131</v>
      </c>
      <c r="C127" s="65" t="s">
        <v>216</v>
      </c>
      <c r="D127" s="71">
        <v>28200</v>
      </c>
      <c r="E127" s="71">
        <v>6600</v>
      </c>
      <c r="F127" s="70">
        <v>21600</v>
      </c>
      <c r="G127" s="48">
        <f t="shared" si="5"/>
        <v>23.404255319148938</v>
      </c>
      <c r="H127" s="57"/>
      <c r="I127" s="66"/>
    </row>
    <row r="128" spans="1:9" ht="15.75" customHeight="1" thickBot="1">
      <c r="A128" s="62" t="s">
        <v>146</v>
      </c>
      <c r="B128" s="68" t="s">
        <v>131</v>
      </c>
      <c r="C128" s="65" t="s">
        <v>240</v>
      </c>
      <c r="D128" s="71">
        <v>28200</v>
      </c>
      <c r="E128" s="71">
        <v>6600</v>
      </c>
      <c r="F128" s="70">
        <v>21600</v>
      </c>
      <c r="G128" s="48">
        <f t="shared" si="5"/>
        <v>23.404255319148938</v>
      </c>
      <c r="H128" s="57"/>
      <c r="I128" s="66"/>
    </row>
    <row r="129" spans="1:9" ht="15.75" customHeight="1" thickBot="1">
      <c r="A129" s="62" t="s">
        <v>168</v>
      </c>
      <c r="B129" s="68" t="s">
        <v>131</v>
      </c>
      <c r="C129" s="65" t="s">
        <v>264</v>
      </c>
      <c r="D129" s="71">
        <v>1400</v>
      </c>
      <c r="E129" s="71">
        <v>1400</v>
      </c>
      <c r="F129" s="47" t="s">
        <v>6</v>
      </c>
      <c r="G129" s="48">
        <f t="shared" si="5"/>
        <v>100</v>
      </c>
      <c r="H129" s="57"/>
      <c r="I129" s="66"/>
    </row>
    <row r="130" spans="1:9" ht="15.75" customHeight="1" thickBot="1">
      <c r="A130" s="62" t="s">
        <v>184</v>
      </c>
      <c r="B130" s="68" t="s">
        <v>131</v>
      </c>
      <c r="C130" s="65" t="s">
        <v>290</v>
      </c>
      <c r="D130" s="71">
        <v>1400</v>
      </c>
      <c r="E130" s="71">
        <v>1400</v>
      </c>
      <c r="F130" s="47" t="s">
        <v>6</v>
      </c>
      <c r="G130" s="48">
        <f t="shared" si="5"/>
        <v>100</v>
      </c>
      <c r="H130" s="57"/>
      <c r="I130" s="66"/>
    </row>
    <row r="131" spans="1:9" ht="26.25" customHeight="1" thickBot="1">
      <c r="A131" s="62" t="s">
        <v>130</v>
      </c>
      <c r="B131" s="68" t="s">
        <v>131</v>
      </c>
      <c r="C131" s="65" t="s">
        <v>314</v>
      </c>
      <c r="D131" s="71">
        <v>614963.37</v>
      </c>
      <c r="E131" s="71">
        <v>579324.49</v>
      </c>
      <c r="F131" s="70">
        <f>D131-E131</f>
        <v>35638.880000000005</v>
      </c>
      <c r="G131" s="48">
        <f t="shared" si="5"/>
        <v>94.20471498977247</v>
      </c>
      <c r="H131" s="57"/>
      <c r="I131" s="66"/>
    </row>
    <row r="132" spans="1:9" ht="15.75" customHeight="1" thickBot="1">
      <c r="A132" s="62" t="s">
        <v>138</v>
      </c>
      <c r="B132" s="68" t="s">
        <v>131</v>
      </c>
      <c r="C132" s="65" t="s">
        <v>154</v>
      </c>
      <c r="D132" s="71">
        <v>346489.37</v>
      </c>
      <c r="E132" s="71">
        <v>318181.99</v>
      </c>
      <c r="F132" s="70">
        <f>D132-E132</f>
        <v>28307.380000000005</v>
      </c>
      <c r="G132" s="48">
        <f t="shared" si="5"/>
        <v>91.83023132859746</v>
      </c>
      <c r="H132" s="57"/>
      <c r="I132" s="66"/>
    </row>
    <row r="133" spans="1:9" ht="15.75" customHeight="1" thickBot="1">
      <c r="A133" s="62" t="s">
        <v>160</v>
      </c>
      <c r="B133" s="68" t="s">
        <v>131</v>
      </c>
      <c r="C133" s="65" t="s">
        <v>186</v>
      </c>
      <c r="D133" s="71">
        <v>346489.37</v>
      </c>
      <c r="E133" s="71">
        <v>318181.99</v>
      </c>
      <c r="F133" s="70">
        <f>D133-E133</f>
        <v>28307.380000000005</v>
      </c>
      <c r="G133" s="48">
        <f t="shared" si="5"/>
        <v>91.83023132859746</v>
      </c>
      <c r="H133" s="57"/>
      <c r="I133" s="66"/>
    </row>
    <row r="134" spans="1:9" ht="15.75" customHeight="1" thickBot="1">
      <c r="A134" s="62" t="s">
        <v>133</v>
      </c>
      <c r="B134" s="68" t="s">
        <v>131</v>
      </c>
      <c r="C134" s="65" t="s">
        <v>213</v>
      </c>
      <c r="D134" s="71">
        <v>190749.43</v>
      </c>
      <c r="E134" s="71">
        <v>162442.05</v>
      </c>
      <c r="F134" s="70">
        <f>D134-E134</f>
        <v>28307.380000000005</v>
      </c>
      <c r="G134" s="48">
        <f>E134/D134*100</f>
        <v>85.15991371507636</v>
      </c>
      <c r="H134" s="57"/>
      <c r="I134" s="66"/>
    </row>
    <row r="135" spans="1:9" ht="15.75" customHeight="1" thickBot="1">
      <c r="A135" s="62" t="s">
        <v>143</v>
      </c>
      <c r="B135" s="68" t="s">
        <v>131</v>
      </c>
      <c r="C135" s="65" t="s">
        <v>238</v>
      </c>
      <c r="D135" s="71">
        <v>155739.94</v>
      </c>
      <c r="E135" s="71">
        <v>155739.94</v>
      </c>
      <c r="F135" s="47" t="s">
        <v>6</v>
      </c>
      <c r="G135" s="48">
        <f t="shared" si="5"/>
        <v>100</v>
      </c>
      <c r="H135" s="57"/>
      <c r="I135" s="66"/>
    </row>
    <row r="136" spans="1:9" ht="15.75" customHeight="1" thickBot="1">
      <c r="A136" s="62" t="s">
        <v>168</v>
      </c>
      <c r="B136" s="68" t="s">
        <v>131</v>
      </c>
      <c r="C136" s="65" t="s">
        <v>262</v>
      </c>
      <c r="D136" s="71">
        <v>268474</v>
      </c>
      <c r="E136" s="71">
        <v>261142.5</v>
      </c>
      <c r="F136" s="70">
        <f>D136-E136</f>
        <v>7331.5</v>
      </c>
      <c r="G136" s="48">
        <f t="shared" si="5"/>
        <v>97.26919552731363</v>
      </c>
      <c r="H136" s="57"/>
      <c r="I136" s="66"/>
    </row>
    <row r="137" spans="1:9" ht="15.75" customHeight="1" thickBot="1">
      <c r="A137" s="62" t="s">
        <v>152</v>
      </c>
      <c r="B137" s="68" t="s">
        <v>131</v>
      </c>
      <c r="C137" s="65" t="s">
        <v>288</v>
      </c>
      <c r="D137" s="71">
        <v>247675</v>
      </c>
      <c r="E137" s="71">
        <v>247675</v>
      </c>
      <c r="F137" s="70">
        <f>D137-E137</f>
        <v>0</v>
      </c>
      <c r="G137" s="48">
        <f t="shared" si="5"/>
        <v>100</v>
      </c>
      <c r="H137" s="57"/>
      <c r="I137" s="66"/>
    </row>
    <row r="138" spans="1:9" ht="15.75" customHeight="1" thickBot="1">
      <c r="A138" s="62" t="s">
        <v>184</v>
      </c>
      <c r="B138" s="68" t="s">
        <v>131</v>
      </c>
      <c r="C138" s="65" t="s">
        <v>312</v>
      </c>
      <c r="D138" s="71">
        <v>20799</v>
      </c>
      <c r="E138" s="71">
        <v>13467.5</v>
      </c>
      <c r="F138" s="70">
        <f>D138-E138</f>
        <v>7331.5</v>
      </c>
      <c r="G138" s="48">
        <f t="shared" si="5"/>
        <v>64.75070916871003</v>
      </c>
      <c r="H138" s="57"/>
      <c r="I138" s="66"/>
    </row>
    <row r="139" spans="1:9" ht="26.25" customHeight="1" thickBot="1">
      <c r="A139" s="62" t="s">
        <v>130</v>
      </c>
      <c r="B139" s="68" t="s">
        <v>131</v>
      </c>
      <c r="C139" s="65" t="s">
        <v>151</v>
      </c>
      <c r="D139" s="135">
        <v>516000</v>
      </c>
      <c r="E139" s="71">
        <v>203902.73</v>
      </c>
      <c r="F139" s="70">
        <f>D139-E139</f>
        <v>312097.27</v>
      </c>
      <c r="G139" s="48">
        <f t="shared" si="5"/>
        <v>39.516032945736434</v>
      </c>
      <c r="H139" s="57"/>
      <c r="I139" s="66"/>
    </row>
    <row r="140" spans="1:9" ht="15.75" customHeight="1" thickBot="1">
      <c r="A140" s="62" t="s">
        <v>138</v>
      </c>
      <c r="B140" s="68" t="s">
        <v>131</v>
      </c>
      <c r="C140" s="65" t="s">
        <v>183</v>
      </c>
      <c r="D140" s="71">
        <v>498375</v>
      </c>
      <c r="E140" s="71">
        <v>186277.73</v>
      </c>
      <c r="F140" s="70">
        <f aca="true" t="shared" si="6" ref="F140:F145">D140-E140</f>
        <v>312097.27</v>
      </c>
      <c r="G140" s="48">
        <f t="shared" si="5"/>
        <v>37.377021319287685</v>
      </c>
      <c r="H140" s="57"/>
      <c r="I140" s="66"/>
    </row>
    <row r="141" spans="1:9" ht="15.75" customHeight="1" thickBot="1">
      <c r="A141" s="62" t="s">
        <v>160</v>
      </c>
      <c r="B141" s="68" t="s">
        <v>131</v>
      </c>
      <c r="C141" s="65" t="s">
        <v>211</v>
      </c>
      <c r="D141" s="71">
        <v>498375</v>
      </c>
      <c r="E141" s="71">
        <v>186277.73</v>
      </c>
      <c r="F141" s="70">
        <f t="shared" si="6"/>
        <v>312097.27</v>
      </c>
      <c r="G141" s="48">
        <f t="shared" si="5"/>
        <v>37.377021319287685</v>
      </c>
      <c r="H141" s="57"/>
      <c r="I141" s="66"/>
    </row>
    <row r="142" spans="1:9" ht="15.75" customHeight="1" thickBot="1">
      <c r="A142" s="62" t="s">
        <v>214</v>
      </c>
      <c r="B142" s="68" t="s">
        <v>131</v>
      </c>
      <c r="C142" s="65" t="s">
        <v>236</v>
      </c>
      <c r="D142" s="71">
        <v>431085</v>
      </c>
      <c r="E142" s="71">
        <v>180515.03</v>
      </c>
      <c r="F142" s="70">
        <f t="shared" si="6"/>
        <v>250569.97</v>
      </c>
      <c r="G142" s="48">
        <f t="shared" si="5"/>
        <v>41.874579259310806</v>
      </c>
      <c r="H142" s="57"/>
      <c r="I142" s="66"/>
    </row>
    <row r="143" spans="1:9" ht="15.75" customHeight="1" thickBot="1">
      <c r="A143" s="62" t="s">
        <v>133</v>
      </c>
      <c r="B143" s="68" t="s">
        <v>131</v>
      </c>
      <c r="C143" s="65" t="s">
        <v>260</v>
      </c>
      <c r="D143" s="71">
        <v>67290</v>
      </c>
      <c r="E143" s="71">
        <v>5762.7</v>
      </c>
      <c r="F143" s="70">
        <f t="shared" si="6"/>
        <v>61527.3</v>
      </c>
      <c r="G143" s="48">
        <f t="shared" si="5"/>
        <v>8.563976816763263</v>
      </c>
      <c r="H143" s="57"/>
      <c r="I143" s="66"/>
    </row>
    <row r="144" spans="1:9" ht="15.75" customHeight="1" thickBot="1">
      <c r="A144" s="62" t="s">
        <v>168</v>
      </c>
      <c r="B144" s="68" t="s">
        <v>131</v>
      </c>
      <c r="C144" s="65" t="s">
        <v>285</v>
      </c>
      <c r="D144" s="71">
        <v>17625</v>
      </c>
      <c r="E144" s="71">
        <v>17625</v>
      </c>
      <c r="F144" s="70">
        <f t="shared" si="6"/>
        <v>0</v>
      </c>
      <c r="G144" s="48">
        <f t="shared" si="5"/>
        <v>100</v>
      </c>
      <c r="H144" s="57"/>
      <c r="I144" s="66"/>
    </row>
    <row r="145" spans="1:9" ht="15.75" customHeight="1" thickBot="1">
      <c r="A145" s="62" t="s">
        <v>184</v>
      </c>
      <c r="B145" s="68" t="s">
        <v>131</v>
      </c>
      <c r="C145" s="65" t="s">
        <v>310</v>
      </c>
      <c r="D145" s="71">
        <v>17625</v>
      </c>
      <c r="E145" s="71">
        <v>17625</v>
      </c>
      <c r="F145" s="70">
        <f t="shared" si="6"/>
        <v>0</v>
      </c>
      <c r="G145" s="48">
        <f t="shared" si="5"/>
        <v>100</v>
      </c>
      <c r="H145" s="57"/>
      <c r="I145" s="66"/>
    </row>
    <row r="146" spans="1:9" ht="26.25" customHeight="1" thickBot="1">
      <c r="A146" s="62" t="s">
        <v>130</v>
      </c>
      <c r="B146" s="68" t="s">
        <v>131</v>
      </c>
      <c r="C146" s="65" t="s">
        <v>148</v>
      </c>
      <c r="D146" s="71">
        <v>4881</v>
      </c>
      <c r="E146" s="71">
        <v>4881</v>
      </c>
      <c r="F146" s="47" t="s">
        <v>6</v>
      </c>
      <c r="G146" s="48">
        <f t="shared" si="5"/>
        <v>100</v>
      </c>
      <c r="H146" s="57"/>
      <c r="I146" s="66"/>
    </row>
    <row r="147" spans="1:9" ht="15.75" customHeight="1" thickBot="1">
      <c r="A147" s="62" t="s">
        <v>138</v>
      </c>
      <c r="B147" s="68" t="s">
        <v>131</v>
      </c>
      <c r="C147" s="65" t="s">
        <v>180</v>
      </c>
      <c r="D147" s="71">
        <v>4881</v>
      </c>
      <c r="E147" s="71">
        <v>4881</v>
      </c>
      <c r="F147" s="47" t="s">
        <v>6</v>
      </c>
      <c r="G147" s="48">
        <f t="shared" si="5"/>
        <v>100</v>
      </c>
      <c r="H147" s="57"/>
      <c r="I147" s="66"/>
    </row>
    <row r="148" spans="1:9" ht="15.75" customHeight="1" thickBot="1">
      <c r="A148" s="62" t="s">
        <v>160</v>
      </c>
      <c r="B148" s="68" t="s">
        <v>131</v>
      </c>
      <c r="C148" s="65" t="s">
        <v>208</v>
      </c>
      <c r="D148" s="71">
        <v>4881</v>
      </c>
      <c r="E148" s="71">
        <v>4881</v>
      </c>
      <c r="F148" s="47" t="s">
        <v>6</v>
      </c>
      <c r="G148" s="48">
        <f t="shared" si="5"/>
        <v>100</v>
      </c>
      <c r="H148" s="57"/>
      <c r="I148" s="66"/>
    </row>
    <row r="149" spans="1:9" ht="15.75" customHeight="1" thickBot="1">
      <c r="A149" s="62" t="s">
        <v>143</v>
      </c>
      <c r="B149" s="68" t="s">
        <v>131</v>
      </c>
      <c r="C149" s="65" t="s">
        <v>234</v>
      </c>
      <c r="D149" s="71">
        <v>4881</v>
      </c>
      <c r="E149" s="71">
        <v>4881</v>
      </c>
      <c r="F149" s="47" t="s">
        <v>6</v>
      </c>
      <c r="G149" s="48">
        <f t="shared" si="5"/>
        <v>100</v>
      </c>
      <c r="H149" s="57"/>
      <c r="I149" s="66"/>
    </row>
    <row r="150" spans="1:9" ht="26.25" customHeight="1" thickBot="1">
      <c r="A150" s="62" t="s">
        <v>130</v>
      </c>
      <c r="B150" s="68" t="s">
        <v>131</v>
      </c>
      <c r="C150" s="65" t="s">
        <v>258</v>
      </c>
      <c r="D150" s="71">
        <v>2469</v>
      </c>
      <c r="E150" s="71">
        <v>2469</v>
      </c>
      <c r="F150" s="47" t="s">
        <v>6</v>
      </c>
      <c r="G150" s="48">
        <f>E150/D150*100</f>
        <v>100</v>
      </c>
      <c r="H150" s="57"/>
      <c r="I150" s="66"/>
    </row>
    <row r="151" spans="1:9" ht="15.75" customHeight="1" thickBot="1">
      <c r="A151" s="62" t="s">
        <v>138</v>
      </c>
      <c r="B151" s="68" t="s">
        <v>131</v>
      </c>
      <c r="C151" s="65" t="s">
        <v>282</v>
      </c>
      <c r="D151" s="71">
        <v>2469</v>
      </c>
      <c r="E151" s="71">
        <v>2469</v>
      </c>
      <c r="F151" s="47" t="s">
        <v>6</v>
      </c>
      <c r="G151" s="48">
        <f t="shared" si="5"/>
        <v>100</v>
      </c>
      <c r="H151" s="57"/>
      <c r="I151" s="66"/>
    </row>
    <row r="152" spans="1:9" ht="15.75" customHeight="1" thickBot="1">
      <c r="A152" s="62" t="s">
        <v>160</v>
      </c>
      <c r="B152" s="68" t="s">
        <v>131</v>
      </c>
      <c r="C152" s="65" t="s">
        <v>308</v>
      </c>
      <c r="D152" s="71">
        <v>2469</v>
      </c>
      <c r="E152" s="71">
        <v>2469</v>
      </c>
      <c r="F152" s="47" t="s">
        <v>6</v>
      </c>
      <c r="G152" s="48">
        <f t="shared" si="5"/>
        <v>100</v>
      </c>
      <c r="H152" s="57"/>
      <c r="I152" s="66"/>
    </row>
    <row r="153" spans="1:9" ht="15.75" customHeight="1" thickBot="1">
      <c r="A153" s="62" t="s">
        <v>143</v>
      </c>
      <c r="B153" s="68" t="s">
        <v>131</v>
      </c>
      <c r="C153" s="65" t="s">
        <v>145</v>
      </c>
      <c r="D153" s="71">
        <v>2469</v>
      </c>
      <c r="E153" s="71">
        <v>2469</v>
      </c>
      <c r="F153" s="47" t="s">
        <v>6</v>
      </c>
      <c r="G153" s="48">
        <f t="shared" si="5"/>
        <v>100</v>
      </c>
      <c r="H153" s="57"/>
      <c r="I153" s="66"/>
    </row>
    <row r="154" spans="1:9" ht="15.75" customHeight="1" thickBot="1">
      <c r="A154" s="62" t="s">
        <v>176</v>
      </c>
      <c r="B154" s="68" t="s">
        <v>131</v>
      </c>
      <c r="C154" s="65" t="s">
        <v>177</v>
      </c>
      <c r="D154" s="71">
        <v>1000</v>
      </c>
      <c r="E154" s="45" t="s">
        <v>6</v>
      </c>
      <c r="F154" s="70">
        <v>1000</v>
      </c>
      <c r="G154" s="48">
        <v>0</v>
      </c>
      <c r="H154" s="57"/>
      <c r="I154" s="66"/>
    </row>
    <row r="155" spans="1:9" ht="15.75" customHeight="1" thickBot="1">
      <c r="A155" s="62" t="s">
        <v>138</v>
      </c>
      <c r="B155" s="68" t="s">
        <v>131</v>
      </c>
      <c r="C155" s="65" t="s">
        <v>206</v>
      </c>
      <c r="D155" s="71">
        <v>1000</v>
      </c>
      <c r="E155" s="45" t="s">
        <v>6</v>
      </c>
      <c r="F155" s="70">
        <v>1000</v>
      </c>
      <c r="G155" s="48">
        <v>0</v>
      </c>
      <c r="H155" s="57"/>
      <c r="I155" s="66"/>
    </row>
    <row r="156" spans="1:9" ht="15.75" customHeight="1" thickBot="1">
      <c r="A156" s="62" t="s">
        <v>141</v>
      </c>
      <c r="B156" s="68" t="s">
        <v>131</v>
      </c>
      <c r="C156" s="65" t="s">
        <v>232</v>
      </c>
      <c r="D156" s="71">
        <v>1000</v>
      </c>
      <c r="E156" s="45" t="s">
        <v>6</v>
      </c>
      <c r="F156" s="70">
        <v>1000</v>
      </c>
      <c r="G156" s="48">
        <v>0</v>
      </c>
      <c r="H156" s="57"/>
      <c r="I156" s="66"/>
    </row>
    <row r="157" spans="1:9" ht="26.25" customHeight="1" thickBot="1">
      <c r="A157" s="62" t="s">
        <v>173</v>
      </c>
      <c r="B157" s="68" t="s">
        <v>131</v>
      </c>
      <c r="C157" s="65" t="s">
        <v>256</v>
      </c>
      <c r="D157" s="71">
        <v>1000</v>
      </c>
      <c r="E157" s="45" t="s">
        <v>6</v>
      </c>
      <c r="F157" s="70">
        <v>1000</v>
      </c>
      <c r="G157" s="48">
        <v>0</v>
      </c>
      <c r="H157" s="57"/>
      <c r="I157" s="66"/>
    </row>
    <row r="158" spans="1:9" ht="15.75" customHeight="1" thickBot="1">
      <c r="A158" s="62" t="s">
        <v>176</v>
      </c>
      <c r="B158" s="68" t="s">
        <v>131</v>
      </c>
      <c r="C158" s="65" t="s">
        <v>280</v>
      </c>
      <c r="D158" s="71">
        <v>505459</v>
      </c>
      <c r="E158" s="71">
        <v>170000</v>
      </c>
      <c r="F158" s="70">
        <v>335459</v>
      </c>
      <c r="G158" s="48">
        <f t="shared" si="5"/>
        <v>33.63279712103257</v>
      </c>
      <c r="H158" s="57"/>
      <c r="I158" s="66"/>
    </row>
    <row r="159" spans="1:9" ht="15.75" customHeight="1" thickBot="1">
      <c r="A159" s="62" t="s">
        <v>138</v>
      </c>
      <c r="B159" s="68" t="s">
        <v>131</v>
      </c>
      <c r="C159" s="65" t="s">
        <v>306</v>
      </c>
      <c r="D159" s="71">
        <v>505459</v>
      </c>
      <c r="E159" s="71">
        <v>170000</v>
      </c>
      <c r="F159" s="70">
        <v>335459</v>
      </c>
      <c r="G159" s="48">
        <f t="shared" si="5"/>
        <v>33.63279712103257</v>
      </c>
      <c r="H159" s="57"/>
      <c r="I159" s="66"/>
    </row>
    <row r="160" spans="1:9" ht="15.75" customHeight="1" thickBot="1">
      <c r="A160" s="62" t="s">
        <v>141</v>
      </c>
      <c r="B160" s="68" t="s">
        <v>131</v>
      </c>
      <c r="C160" s="65" t="s">
        <v>142</v>
      </c>
      <c r="D160" s="71">
        <v>505459</v>
      </c>
      <c r="E160" s="71">
        <v>170000</v>
      </c>
      <c r="F160" s="70">
        <v>335459</v>
      </c>
      <c r="G160" s="48">
        <f t="shared" si="5"/>
        <v>33.63279712103257</v>
      </c>
      <c r="H160" s="57"/>
      <c r="I160" s="66"/>
    </row>
    <row r="161" spans="1:9" ht="26.25" customHeight="1" thickBot="1">
      <c r="A161" s="62" t="s">
        <v>173</v>
      </c>
      <c r="B161" s="68" t="s">
        <v>131</v>
      </c>
      <c r="C161" s="65" t="s">
        <v>174</v>
      </c>
      <c r="D161" s="71">
        <v>505459</v>
      </c>
      <c r="E161" s="71">
        <v>170000</v>
      </c>
      <c r="F161" s="70">
        <v>335459</v>
      </c>
      <c r="G161" s="48">
        <f>E161/D161*100</f>
        <v>33.63279712103257</v>
      </c>
      <c r="H161" s="57"/>
      <c r="I161" s="66"/>
    </row>
    <row r="162" spans="1:9" ht="38.25" customHeight="1" thickBot="1">
      <c r="A162" s="62" t="s">
        <v>203</v>
      </c>
      <c r="B162" s="68" t="s">
        <v>131</v>
      </c>
      <c r="C162" s="65" t="s">
        <v>204</v>
      </c>
      <c r="D162" s="71">
        <v>1440314</v>
      </c>
      <c r="E162" s="71">
        <v>1022844</v>
      </c>
      <c r="F162" s="70">
        <f>D162-E162</f>
        <v>417470</v>
      </c>
      <c r="G162" s="48">
        <f t="shared" si="5"/>
        <v>71.01534804216303</v>
      </c>
      <c r="H162" s="57"/>
      <c r="I162" s="66"/>
    </row>
    <row r="163" spans="1:9" ht="15.75" customHeight="1" thickBot="1">
      <c r="A163" s="62" t="s">
        <v>138</v>
      </c>
      <c r="B163" s="68" t="s">
        <v>131</v>
      </c>
      <c r="C163" s="65" t="s">
        <v>230</v>
      </c>
      <c r="D163" s="71">
        <v>1440314</v>
      </c>
      <c r="E163" s="71">
        <v>1022844</v>
      </c>
      <c r="F163" s="70">
        <f>D163-E163</f>
        <v>417470</v>
      </c>
      <c r="G163" s="48">
        <f t="shared" si="5"/>
        <v>71.01534804216303</v>
      </c>
      <c r="H163" s="57"/>
      <c r="I163" s="66"/>
    </row>
    <row r="164" spans="1:9" ht="15.75" customHeight="1" thickBot="1">
      <c r="A164" s="62" t="s">
        <v>141</v>
      </c>
      <c r="B164" s="68" t="s">
        <v>131</v>
      </c>
      <c r="C164" s="65" t="s">
        <v>254</v>
      </c>
      <c r="D164" s="71">
        <v>1440314</v>
      </c>
      <c r="E164" s="71">
        <v>1022844</v>
      </c>
      <c r="F164" s="70">
        <f>D164-E164</f>
        <v>417470</v>
      </c>
      <c r="G164" s="48">
        <f t="shared" si="5"/>
        <v>71.01534804216303</v>
      </c>
      <c r="H164" s="57"/>
      <c r="I164" s="66"/>
    </row>
    <row r="165" spans="1:9" ht="26.25" customHeight="1" thickBot="1">
      <c r="A165" s="62" t="s">
        <v>173</v>
      </c>
      <c r="B165" s="68" t="s">
        <v>131</v>
      </c>
      <c r="C165" s="65" t="s">
        <v>278</v>
      </c>
      <c r="D165" s="71">
        <v>1440314</v>
      </c>
      <c r="E165" s="71">
        <v>1022844</v>
      </c>
      <c r="F165" s="70">
        <f>D165-E165</f>
        <v>417470</v>
      </c>
      <c r="G165" s="48">
        <f t="shared" si="5"/>
        <v>71.01534804216303</v>
      </c>
      <c r="H165" s="57"/>
      <c r="I165" s="66"/>
    </row>
    <row r="166" spans="1:9" ht="15.75" customHeight="1" thickBot="1">
      <c r="A166" s="62" t="s">
        <v>176</v>
      </c>
      <c r="B166" s="68" t="s">
        <v>131</v>
      </c>
      <c r="C166" s="65" t="s">
        <v>304</v>
      </c>
      <c r="D166" s="71">
        <v>200000</v>
      </c>
      <c r="E166" s="71">
        <v>200000</v>
      </c>
      <c r="F166" s="47" t="s">
        <v>6</v>
      </c>
      <c r="G166" s="48">
        <f t="shared" si="5"/>
        <v>100</v>
      </c>
      <c r="H166" s="57"/>
      <c r="I166" s="66"/>
    </row>
    <row r="167" spans="1:9" ht="15.75" customHeight="1" thickBot="1">
      <c r="A167" s="62" t="s">
        <v>138</v>
      </c>
      <c r="B167" s="68" t="s">
        <v>131</v>
      </c>
      <c r="C167" s="65" t="s">
        <v>139</v>
      </c>
      <c r="D167" s="71">
        <v>200000</v>
      </c>
      <c r="E167" s="71">
        <v>200000</v>
      </c>
      <c r="F167" s="47" t="s">
        <v>6</v>
      </c>
      <c r="G167" s="48">
        <f t="shared" si="5"/>
        <v>100</v>
      </c>
      <c r="H167" s="57"/>
      <c r="I167" s="66"/>
    </row>
    <row r="168" spans="1:9" ht="15.75" customHeight="1" thickBot="1">
      <c r="A168" s="62" t="s">
        <v>141</v>
      </c>
      <c r="B168" s="68" t="s">
        <v>131</v>
      </c>
      <c r="C168" s="65" t="s">
        <v>171</v>
      </c>
      <c r="D168" s="71">
        <v>200000</v>
      </c>
      <c r="E168" s="71">
        <v>200000</v>
      </c>
      <c r="F168" s="47" t="s">
        <v>6</v>
      </c>
      <c r="G168" s="48">
        <f t="shared" si="5"/>
        <v>100</v>
      </c>
      <c r="H168" s="57"/>
      <c r="I168" s="66"/>
    </row>
    <row r="169" spans="1:9" ht="26.25" customHeight="1" thickBot="1">
      <c r="A169" s="62" t="s">
        <v>173</v>
      </c>
      <c r="B169" s="68" t="s">
        <v>131</v>
      </c>
      <c r="C169" s="65" t="s">
        <v>201</v>
      </c>
      <c r="D169" s="71">
        <v>200000</v>
      </c>
      <c r="E169" s="71">
        <v>200000</v>
      </c>
      <c r="F169" s="47" t="s">
        <v>6</v>
      </c>
      <c r="G169" s="48">
        <f t="shared" si="5"/>
        <v>100</v>
      </c>
      <c r="H169" s="57"/>
      <c r="I169" s="66"/>
    </row>
    <row r="170" spans="1:9" ht="15.75" customHeight="1" thickBot="1">
      <c r="A170" s="62" t="s">
        <v>227</v>
      </c>
      <c r="B170" s="68" t="s">
        <v>131</v>
      </c>
      <c r="C170" s="65" t="s">
        <v>228</v>
      </c>
      <c r="D170" s="71">
        <v>44308.2</v>
      </c>
      <c r="E170" s="71">
        <v>33231.15</v>
      </c>
      <c r="F170" s="70">
        <f>D170-E170</f>
        <v>11077.049999999996</v>
      </c>
      <c r="G170" s="48">
        <f t="shared" si="5"/>
        <v>75.00000000000001</v>
      </c>
      <c r="H170" s="57"/>
      <c r="I170" s="66"/>
    </row>
    <row r="171" spans="1:9" ht="15.75" customHeight="1" thickBot="1">
      <c r="A171" s="62" t="s">
        <v>138</v>
      </c>
      <c r="B171" s="68" t="s">
        <v>131</v>
      </c>
      <c r="C171" s="65" t="s">
        <v>252</v>
      </c>
      <c r="D171" s="71">
        <v>44308.2</v>
      </c>
      <c r="E171" s="71">
        <v>33231.15</v>
      </c>
      <c r="F171" s="70">
        <f>D171-E171</f>
        <v>11077.049999999996</v>
      </c>
      <c r="G171" s="48">
        <f t="shared" si="5"/>
        <v>75.00000000000001</v>
      </c>
      <c r="H171" s="57"/>
      <c r="I171" s="66"/>
    </row>
    <row r="172" spans="1:9" ht="15.75" customHeight="1" thickBot="1">
      <c r="A172" s="62" t="s">
        <v>275</v>
      </c>
      <c r="B172" s="68" t="s">
        <v>131</v>
      </c>
      <c r="C172" s="65" t="s">
        <v>276</v>
      </c>
      <c r="D172" s="71">
        <v>44308.2</v>
      </c>
      <c r="E172" s="71">
        <v>33231.15</v>
      </c>
      <c r="F172" s="70">
        <f>D172-E172</f>
        <v>11077.049999999996</v>
      </c>
      <c r="G172" s="48">
        <f t="shared" si="5"/>
        <v>75.00000000000001</v>
      </c>
      <c r="H172" s="57"/>
      <c r="I172" s="66"/>
    </row>
    <row r="173" spans="1:9" ht="26.25" customHeight="1" thickBot="1">
      <c r="A173" s="62" t="s">
        <v>301</v>
      </c>
      <c r="B173" s="68" t="s">
        <v>131</v>
      </c>
      <c r="C173" s="65" t="s">
        <v>302</v>
      </c>
      <c r="D173" s="71">
        <v>44308.2</v>
      </c>
      <c r="E173" s="71">
        <v>33231.15</v>
      </c>
      <c r="F173" s="70">
        <f>D173-E173</f>
        <v>11077.049999999996</v>
      </c>
      <c r="G173" s="48">
        <f t="shared" si="5"/>
        <v>75.00000000000001</v>
      </c>
      <c r="H173" s="57"/>
      <c r="I173" s="66"/>
    </row>
    <row r="174" spans="1:9" ht="24" customHeight="1" thickBot="1">
      <c r="A174" s="52" t="s">
        <v>135</v>
      </c>
      <c r="B174" s="49" t="s">
        <v>136</v>
      </c>
      <c r="C174" s="53" t="s">
        <v>110</v>
      </c>
      <c r="D174" s="46">
        <v>-950000</v>
      </c>
      <c r="E174" s="67">
        <v>-370851.99</v>
      </c>
      <c r="F174" s="54" t="s">
        <v>110</v>
      </c>
      <c r="G174" s="54" t="s">
        <v>110</v>
      </c>
      <c r="H174" s="73"/>
      <c r="I174" s="14"/>
    </row>
    <row r="175" spans="1:9" ht="15" customHeight="1">
      <c r="A175" s="55"/>
      <c r="B175" s="59"/>
      <c r="C175" s="59"/>
      <c r="D175" s="59"/>
      <c r="E175" s="59"/>
      <c r="F175" s="59"/>
      <c r="G175" s="59"/>
      <c r="H175" s="22"/>
      <c r="I175" s="22"/>
    </row>
  </sheetData>
  <sheetProtection selectLockedCells="1" selectUnlockedCells="1"/>
  <mergeCells count="8">
    <mergeCell ref="G3:G5"/>
    <mergeCell ref="E3:E5"/>
    <mergeCell ref="A1:F1"/>
    <mergeCell ref="A3:A5"/>
    <mergeCell ref="B3:B5"/>
    <mergeCell ref="C3:C5"/>
    <mergeCell ref="D3:D5"/>
    <mergeCell ref="F3:F5"/>
  </mergeCells>
  <printOptions/>
  <pageMargins left="0.393700787401575" right="0.393700787401575" top="0.393700787401575" bottom="0.393700787401575" header="0" footer="0"/>
  <pageSetup cellComments="asDisplayed"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SheetLayoutView="1" zoomScalePageLayoutView="0" workbookViewId="0" topLeftCell="A1">
      <selection activeCell="F10" sqref="F10:F16"/>
    </sheetView>
  </sheetViews>
  <sheetFormatPr defaultColWidth="10.28125" defaultRowHeight="12.75"/>
  <cols>
    <col min="1" max="1" width="50.8515625" style="37" customWidth="1"/>
    <col min="2" max="2" width="13.421875" style="37" customWidth="1"/>
    <col min="3" max="6" width="20.00390625" style="37" customWidth="1"/>
  </cols>
  <sheetData>
    <row r="1" spans="1:6" ht="15" customHeight="1">
      <c r="A1" s="80"/>
      <c r="B1" s="104"/>
      <c r="C1" s="112"/>
      <c r="D1" s="43"/>
      <c r="E1" s="90"/>
      <c r="F1" s="50" t="s">
        <v>322</v>
      </c>
    </row>
    <row r="2" spans="1:6" ht="13.5" customHeight="1">
      <c r="A2" s="148" t="s">
        <v>328</v>
      </c>
      <c r="B2" s="148"/>
      <c r="C2" s="148"/>
      <c r="D2" s="148"/>
      <c r="E2" s="148"/>
      <c r="F2" s="148"/>
    </row>
    <row r="3" spans="1:6" ht="12" customHeight="1">
      <c r="A3" s="91"/>
      <c r="B3" s="113"/>
      <c r="C3" s="106"/>
      <c r="D3" s="83"/>
      <c r="E3" s="107"/>
      <c r="F3" s="117"/>
    </row>
    <row r="4" spans="1:6" ht="13.5" customHeight="1">
      <c r="A4" s="137" t="s">
        <v>8</v>
      </c>
      <c r="B4" s="137" t="s">
        <v>9</v>
      </c>
      <c r="C4" s="137" t="s">
        <v>336</v>
      </c>
      <c r="D4" s="137" t="s">
        <v>11</v>
      </c>
      <c r="E4" s="137" t="s">
        <v>12</v>
      </c>
      <c r="F4" s="137" t="s">
        <v>13</v>
      </c>
    </row>
    <row r="5" spans="1:6" ht="12" customHeight="1">
      <c r="A5" s="137"/>
      <c r="B5" s="137"/>
      <c r="C5" s="137"/>
      <c r="D5" s="137"/>
      <c r="E5" s="137"/>
      <c r="F5" s="137"/>
    </row>
    <row r="6" spans="1:6" ht="12" customHeight="1">
      <c r="A6" s="137"/>
      <c r="B6" s="137"/>
      <c r="C6" s="137"/>
      <c r="D6" s="137"/>
      <c r="E6" s="137"/>
      <c r="F6" s="137"/>
    </row>
    <row r="7" spans="1:6" ht="11.25" customHeight="1">
      <c r="A7" s="137"/>
      <c r="B7" s="137"/>
      <c r="C7" s="137"/>
      <c r="D7" s="137"/>
      <c r="E7" s="137"/>
      <c r="F7" s="137"/>
    </row>
    <row r="8" spans="1:6" ht="10.5" customHeight="1">
      <c r="A8" s="137"/>
      <c r="B8" s="137"/>
      <c r="C8" s="137"/>
      <c r="D8" s="137"/>
      <c r="E8" s="137"/>
      <c r="F8" s="137"/>
    </row>
    <row r="9" spans="1:6" ht="12" customHeight="1">
      <c r="A9" s="18">
        <v>1</v>
      </c>
      <c r="B9" s="27">
        <v>2</v>
      </c>
      <c r="C9" s="69">
        <v>3</v>
      </c>
      <c r="D9" s="51" t="s">
        <v>86</v>
      </c>
      <c r="E9" s="51" t="s">
        <v>87</v>
      </c>
      <c r="F9" s="51" t="s">
        <v>88</v>
      </c>
    </row>
    <row r="10" spans="1:6" ht="18" customHeight="1">
      <c r="A10" s="52" t="s">
        <v>352</v>
      </c>
      <c r="B10" s="88">
        <v>500</v>
      </c>
      <c r="C10" s="118" t="s">
        <v>110</v>
      </c>
      <c r="D10" s="77" t="s">
        <v>6</v>
      </c>
      <c r="E10" s="40">
        <v>370851.99</v>
      </c>
      <c r="F10" s="78"/>
    </row>
    <row r="11" spans="1:6" ht="12" customHeight="1">
      <c r="A11" s="79" t="s">
        <v>0</v>
      </c>
      <c r="B11" s="95"/>
      <c r="C11" s="94"/>
      <c r="D11" s="99"/>
      <c r="E11" s="99"/>
      <c r="F11" s="101"/>
    </row>
    <row r="12" spans="1:6" ht="18" customHeight="1">
      <c r="A12" s="62" t="s">
        <v>327</v>
      </c>
      <c r="B12" s="105">
        <v>520</v>
      </c>
      <c r="C12" s="114" t="s">
        <v>110</v>
      </c>
      <c r="D12" s="1" t="s">
        <v>6</v>
      </c>
      <c r="E12" s="1" t="s">
        <v>6</v>
      </c>
      <c r="F12" s="74"/>
    </row>
    <row r="13" spans="1:6" ht="12" customHeight="1">
      <c r="A13" s="119" t="s">
        <v>332</v>
      </c>
      <c r="B13" s="111"/>
      <c r="C13" s="100"/>
      <c r="D13" s="102"/>
      <c r="E13" s="102"/>
      <c r="F13" s="103"/>
    </row>
    <row r="14" spans="1:6" ht="13.5" customHeight="1">
      <c r="A14" s="81" t="s">
        <v>337</v>
      </c>
      <c r="B14" s="111">
        <v>620</v>
      </c>
      <c r="C14" s="100" t="s">
        <v>110</v>
      </c>
      <c r="D14" s="76" t="s">
        <v>6</v>
      </c>
      <c r="E14" s="76" t="s">
        <v>6</v>
      </c>
      <c r="F14" s="75"/>
    </row>
    <row r="15" spans="1:6" ht="12.75" customHeight="1">
      <c r="A15" s="108" t="s">
        <v>332</v>
      </c>
      <c r="B15" s="111"/>
      <c r="C15" s="100"/>
      <c r="D15" s="102"/>
      <c r="E15" s="102"/>
      <c r="F15" s="103"/>
    </row>
    <row r="16" spans="1:6" ht="13.5" customHeight="1">
      <c r="A16" s="81" t="s">
        <v>341</v>
      </c>
      <c r="B16" s="111">
        <v>700</v>
      </c>
      <c r="C16" s="100" t="s">
        <v>342</v>
      </c>
      <c r="D16" s="76" t="s">
        <v>6</v>
      </c>
      <c r="E16" s="82">
        <v>370851.99</v>
      </c>
      <c r="F16" s="75"/>
    </row>
    <row r="17" spans="1:6" ht="13.5" customHeight="1">
      <c r="A17" s="81" t="s">
        <v>344</v>
      </c>
      <c r="B17" s="111">
        <v>710</v>
      </c>
      <c r="C17" s="100" t="s">
        <v>345</v>
      </c>
      <c r="D17" s="82">
        <v>-9957632.09</v>
      </c>
      <c r="E17" s="82">
        <v>-4464790.25</v>
      </c>
      <c r="F17" s="96" t="s">
        <v>324</v>
      </c>
    </row>
    <row r="18" spans="1:6" ht="15" customHeight="1">
      <c r="A18" s="62" t="s">
        <v>346</v>
      </c>
      <c r="B18" s="111">
        <v>710</v>
      </c>
      <c r="C18" s="100" t="s">
        <v>347</v>
      </c>
      <c r="D18" s="82">
        <v>-9957632.09</v>
      </c>
      <c r="E18" s="82">
        <v>-4464790.25</v>
      </c>
      <c r="F18" s="96" t="s">
        <v>324</v>
      </c>
    </row>
    <row r="19" spans="1:6" ht="15" customHeight="1">
      <c r="A19" s="62" t="s">
        <v>348</v>
      </c>
      <c r="B19" s="111">
        <v>710</v>
      </c>
      <c r="C19" s="100" t="s">
        <v>349</v>
      </c>
      <c r="D19" s="82">
        <v>-9957632.09</v>
      </c>
      <c r="E19" s="82">
        <v>-4464790.25</v>
      </c>
      <c r="F19" s="96" t="s">
        <v>324</v>
      </c>
    </row>
    <row r="20" spans="1:6" ht="26.25" customHeight="1">
      <c r="A20" s="62" t="s">
        <v>351</v>
      </c>
      <c r="B20" s="111">
        <v>710</v>
      </c>
      <c r="C20" s="100" t="s">
        <v>353</v>
      </c>
      <c r="D20" s="82">
        <v>-9957632.09</v>
      </c>
      <c r="E20" s="82">
        <v>-4464790.25</v>
      </c>
      <c r="F20" s="96" t="s">
        <v>324</v>
      </c>
    </row>
    <row r="21" spans="1:6" ht="13.5" customHeight="1">
      <c r="A21" s="81" t="s">
        <v>355</v>
      </c>
      <c r="B21" s="111">
        <v>720</v>
      </c>
      <c r="C21" s="100" t="s">
        <v>323</v>
      </c>
      <c r="D21" s="82">
        <v>10907632.09</v>
      </c>
      <c r="E21" s="82">
        <v>4835642.24</v>
      </c>
      <c r="F21" s="96" t="s">
        <v>324</v>
      </c>
    </row>
    <row r="22" spans="1:6" ht="15" customHeight="1">
      <c r="A22" s="62" t="s">
        <v>326</v>
      </c>
      <c r="B22" s="111">
        <v>720</v>
      </c>
      <c r="C22" s="84" t="s">
        <v>329</v>
      </c>
      <c r="D22" s="82">
        <v>10907632.09</v>
      </c>
      <c r="E22" s="82">
        <v>4835642.24</v>
      </c>
      <c r="F22" s="96" t="s">
        <v>324</v>
      </c>
    </row>
    <row r="23" spans="1:6" ht="15" customHeight="1">
      <c r="A23" s="62" t="s">
        <v>331</v>
      </c>
      <c r="B23" s="111">
        <v>720</v>
      </c>
      <c r="C23" s="84" t="s">
        <v>333</v>
      </c>
      <c r="D23" s="82">
        <v>10907632.09</v>
      </c>
      <c r="E23" s="82">
        <v>4835642.24</v>
      </c>
      <c r="F23" s="96" t="s">
        <v>324</v>
      </c>
    </row>
    <row r="24" spans="1:6" ht="26.25" customHeight="1">
      <c r="A24" s="62" t="s">
        <v>335</v>
      </c>
      <c r="B24" s="111">
        <v>720</v>
      </c>
      <c r="C24" s="84" t="s">
        <v>338</v>
      </c>
      <c r="D24" s="82">
        <v>10907632.09</v>
      </c>
      <c r="E24" s="82">
        <v>4835642.24</v>
      </c>
      <c r="F24" s="96" t="s">
        <v>324</v>
      </c>
    </row>
    <row r="25" spans="1:6" ht="9.75" customHeight="1">
      <c r="A25" s="89"/>
      <c r="B25" s="115"/>
      <c r="C25" s="115"/>
      <c r="D25" s="85"/>
      <c r="E25" s="109"/>
      <c r="F25" s="109"/>
    </row>
    <row r="26" spans="1:6" ht="9.75" customHeight="1">
      <c r="A26" s="15" t="s">
        <v>340</v>
      </c>
      <c r="B26" s="150" t="s">
        <v>389</v>
      </c>
      <c r="C26" s="150"/>
      <c r="D26" s="110"/>
      <c r="E26" s="63"/>
      <c r="F26" s="63"/>
    </row>
    <row r="27" spans="1:6" ht="9.75" customHeight="1">
      <c r="A27" s="116" t="s">
        <v>343</v>
      </c>
      <c r="B27" s="149" t="s">
        <v>330</v>
      </c>
      <c r="C27" s="149"/>
      <c r="D27" s="92"/>
      <c r="E27" s="86"/>
      <c r="F27" s="86"/>
    </row>
    <row r="28" spans="1:6" ht="9.75" customHeight="1">
      <c r="A28" s="93"/>
      <c r="B28" s="98"/>
      <c r="C28" s="87"/>
      <c r="D28" s="63"/>
      <c r="E28" s="63"/>
      <c r="F28" s="63"/>
    </row>
    <row r="29" spans="1:6" ht="12" customHeight="1">
      <c r="A29" s="93"/>
      <c r="B29" s="98"/>
      <c r="C29" s="87"/>
      <c r="D29" s="63"/>
      <c r="E29" s="63"/>
      <c r="F29" s="63"/>
    </row>
    <row r="30" spans="1:6" ht="13.5" customHeight="1">
      <c r="A30" s="110" t="s">
        <v>350</v>
      </c>
      <c r="B30" s="112"/>
      <c r="C30" s="87"/>
      <c r="D30" s="112"/>
      <c r="E30" s="112"/>
      <c r="F30" s="63"/>
    </row>
    <row r="31" spans="1:6" ht="10.5" customHeight="1">
      <c r="A31" s="28" t="s">
        <v>354</v>
      </c>
      <c r="B31" s="151"/>
      <c r="C31" s="151"/>
      <c r="D31" s="28"/>
      <c r="E31" s="28"/>
      <c r="F31" s="28"/>
    </row>
    <row r="32" spans="1:6" ht="10.5" customHeight="1">
      <c r="A32" s="116" t="s">
        <v>325</v>
      </c>
      <c r="B32" s="149" t="s">
        <v>330</v>
      </c>
      <c r="C32" s="149"/>
      <c r="D32" s="28"/>
      <c r="E32" s="28"/>
      <c r="F32" s="28"/>
    </row>
    <row r="33" spans="1:6" ht="16.5" customHeight="1">
      <c r="A33" s="28"/>
      <c r="B33" s="97"/>
      <c r="C33" s="87"/>
      <c r="D33" s="28"/>
      <c r="E33" s="28"/>
      <c r="F33" s="28"/>
    </row>
    <row r="34" spans="1:6" ht="16.5" customHeight="1">
      <c r="A34" s="15" t="s">
        <v>334</v>
      </c>
      <c r="B34" s="150" t="s">
        <v>361</v>
      </c>
      <c r="C34" s="150"/>
      <c r="D34" s="28"/>
      <c r="E34" s="28"/>
      <c r="F34" s="28"/>
    </row>
    <row r="35" spans="1:6" ht="12" customHeight="1">
      <c r="A35" s="116" t="s">
        <v>339</v>
      </c>
      <c r="B35" s="149" t="s">
        <v>330</v>
      </c>
      <c r="C35" s="149"/>
      <c r="D35" s="22"/>
      <c r="E35" s="28"/>
      <c r="F35" s="28"/>
    </row>
    <row r="36" spans="1:6" ht="16.5" customHeight="1">
      <c r="A36" s="15"/>
      <c r="B36" s="15"/>
      <c r="C36" s="15"/>
      <c r="D36" s="87"/>
      <c r="E36" s="28"/>
      <c r="F36" s="28"/>
    </row>
    <row r="37" spans="1:6" ht="16.5" customHeight="1">
      <c r="A37" s="15" t="s">
        <v>390</v>
      </c>
      <c r="B37" s="93"/>
      <c r="C37" s="93"/>
      <c r="D37" s="87"/>
      <c r="E37" s="14"/>
      <c r="F37" s="14"/>
    </row>
  </sheetData>
  <sheetProtection selectLockedCells="1" selectUnlockedCells="1"/>
  <mergeCells count="13">
    <mergeCell ref="B35:C35"/>
    <mergeCell ref="B34:C34"/>
    <mergeCell ref="B32:C32"/>
    <mergeCell ref="B31:C31"/>
    <mergeCell ref="B27:C27"/>
    <mergeCell ref="B26:C26"/>
    <mergeCell ref="A2:F2"/>
    <mergeCell ref="A4:A8"/>
    <mergeCell ref="B4:B8"/>
    <mergeCell ref="C4:C8"/>
    <mergeCell ref="D4:D8"/>
    <mergeCell ref="E4:E8"/>
    <mergeCell ref="F4:F8"/>
  </mergeCells>
  <printOptions/>
  <pageMargins left="0.7086614173228352" right="0.7086614173228352" top="0.748031496062992" bottom="0.748031496062992" header="0.31496062992126" footer="0.31496062992126"/>
  <pageSetup cellComments="asDisplayed"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2015-10-26T06:23:20Z</cp:lastPrinted>
  <dcterms:created xsi:type="dcterms:W3CDTF">2015-08-06T07:26:07Z</dcterms:created>
  <dcterms:modified xsi:type="dcterms:W3CDTF">2015-10-26T06:40:19Z</dcterms:modified>
  <cp:category/>
  <cp:version/>
  <cp:contentType/>
  <cp:contentStatus/>
</cp:coreProperties>
</file>